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OROS\TEMPORADAS EE.TT\Temp.2026\17112025\"/>
    </mc:Choice>
  </mc:AlternateContent>
  <xr:revisionPtr revIDLastSave="0" documentId="13_ncr:1_{E3C399F7-A0DD-45EF-871E-A3CE31203EEE}" xr6:coauthVersionLast="47" xr6:coauthVersionMax="47" xr10:uidLastSave="{00000000-0000-0000-0000-000000000000}"/>
  <bookViews>
    <workbookView xWindow="-120" yWindow="-120" windowWidth="29040" windowHeight="15840" xr2:uid="{6F4C5BBB-F7E1-4132-AFAF-F86A957AA3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0" i="1" l="1"/>
  <c r="AP59" i="1"/>
  <c r="AP58" i="1"/>
  <c r="AP57" i="1"/>
  <c r="AP56" i="1"/>
  <c r="AP55" i="1"/>
  <c r="AP54" i="1"/>
  <c r="AP53" i="1"/>
  <c r="AP52" i="1"/>
  <c r="AP51" i="1"/>
  <c r="AP50" i="1"/>
  <c r="AP49" i="1"/>
  <c r="F48" i="1"/>
  <c r="AP48" i="1" s="1"/>
  <c r="AP47" i="1"/>
  <c r="AP46" i="1"/>
  <c r="AP45" i="1"/>
  <c r="AP44" i="1"/>
  <c r="AP43" i="1"/>
  <c r="AP42" i="1"/>
  <c r="F41" i="1"/>
  <c r="AP41" i="1" s="1"/>
  <c r="AP40" i="1"/>
  <c r="AP39" i="1"/>
  <c r="AP38" i="1"/>
  <c r="F37" i="1"/>
  <c r="AP37" i="1" s="1"/>
  <c r="AP36" i="1"/>
  <c r="AP35" i="1"/>
  <c r="AP34" i="1"/>
  <c r="AP33" i="1"/>
  <c r="AP32" i="1"/>
  <c r="AP31" i="1"/>
  <c r="AP30" i="1"/>
  <c r="AP29" i="1"/>
  <c r="AP28" i="1"/>
  <c r="AP27" i="1"/>
  <c r="AP26" i="1"/>
  <c r="AP25" i="1"/>
  <c r="F24" i="1"/>
  <c r="AP24" i="1" s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F8" i="1"/>
  <c r="F7" i="1"/>
  <c r="AP8" i="1" s="1"/>
  <c r="F6" i="1"/>
  <c r="AP6" i="1" s="1"/>
  <c r="F5" i="1"/>
  <c r="AP5" i="1" s="1"/>
  <c r="F4" i="1"/>
  <c r="AP4" i="1" s="1"/>
  <c r="J3" i="1"/>
  <c r="F3" i="1"/>
  <c r="E3" i="1"/>
  <c r="AP7" i="1" l="1"/>
  <c r="A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Autoría desconocida</author>
  </authors>
  <commentList>
    <comment ref="F3" authorId="0" shapeId="0" xr:uid="{92C50469-996C-4112-9718-CAE4B8D07DD1}">
      <text>
        <r>
          <rPr>
            <sz val="10"/>
            <rFont val="Arial"/>
            <family val="2"/>
          </rPr>
          <t xml:space="preserve">usuario:
</t>
        </r>
        <r>
          <rPr>
            <sz val="9"/>
            <color rgb="FF000000"/>
            <rFont val="Tahoma"/>
            <family val="2"/>
            <charset val="1"/>
          </rPr>
          <t>1 2023</t>
        </r>
      </text>
    </comment>
    <comment ref="F6" authorId="0" shapeId="0" xr:uid="{9225EC6E-2299-4818-A6AF-0A587146FCDF}">
      <text>
        <r>
          <rPr>
            <sz val="10"/>
            <rFont val="Arial"/>
            <family val="2"/>
          </rPr>
          <t xml:space="preserve">usuario:
</t>
        </r>
        <r>
          <rPr>
            <sz val="9"/>
            <color rgb="FF000000"/>
            <rFont val="Tahoma"/>
            <family val="2"/>
            <charset val="1"/>
          </rPr>
          <t>1 2023</t>
        </r>
      </text>
    </comment>
  </commentList>
</comments>
</file>

<file path=xl/sharedStrings.xml><?xml version="1.0" encoding="utf-8"?>
<sst xmlns="http://schemas.openxmlformats.org/spreadsheetml/2006/main" count="103" uniqueCount="103">
  <si>
    <t>Nº BAREMO</t>
  </si>
  <si>
    <t>Nº COL</t>
  </si>
  <si>
    <t xml:space="preserve">APELLIDOS Y NOMBRE </t>
  </si>
  <si>
    <t>CURSOS</t>
  </si>
  <si>
    <t>JORNADAS TÉCNICAS</t>
  </si>
  <si>
    <t>CONGRESO MUNDIAL</t>
  </si>
  <si>
    <t>AVET</t>
  </si>
  <si>
    <t>COMUNICACIONES</t>
  </si>
  <si>
    <t>PONENCIAS</t>
  </si>
  <si>
    <t>ARTICULOS</t>
  </si>
  <si>
    <t>TESIS</t>
  </si>
  <si>
    <t>AÑOS ANTERIORES</t>
  </si>
  <si>
    <t>LOG</t>
  </si>
  <si>
    <t>C. ESP. LOG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</si>
  <si>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</si>
  <si>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</si>
  <si>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</si>
  <si>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</si>
  <si>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</si>
  <si>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</si>
  <si>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</si>
  <si>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</si>
  <si>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</si>
  <si>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</si>
  <si>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</si>
  <si>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</si>
  <si>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</si>
  <si>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</si>
  <si>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</si>
  <si>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</si>
  <si>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</si>
  <si>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</si>
  <si>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</si>
  <si>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</si>
  <si>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</si>
  <si>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</si>
  <si>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</si>
  <si>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</si>
  <si>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</si>
  <si>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</si>
  <si>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</si>
  <si>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TOTAL</t>
  </si>
  <si>
    <t>RUBIO MORENO, JOSÉ FELIX</t>
  </si>
  <si>
    <t>LAMATA HERNÁNDEZ, FCO. JAVIER</t>
  </si>
  <si>
    <t>PUERTOLAS ROMANO, FCO. JAVIER</t>
  </si>
  <si>
    <t>HERNANDEZ VALLEJO, JOSÉ MATÍAS</t>
  </si>
  <si>
    <t>PORRES MONTOYA, SALVADOR SGO.</t>
  </si>
  <si>
    <t>RIPA JULIA, JULIA</t>
  </si>
  <si>
    <t>LAPEÑA MENDIA, FCO. JAVIER</t>
  </si>
  <si>
    <t>DE BLAS ORIO, SUSANA</t>
  </si>
  <si>
    <t>MENDIZ GIL, CARLOS</t>
  </si>
  <si>
    <t>MEDRANO GÓMEZ, JAVIER</t>
  </si>
  <si>
    <t>GOMEZ MATEO, MIGUEL</t>
  </si>
  <si>
    <t>GONZALEZ JIMENEZ, JOSE ANTONIO</t>
  </si>
  <si>
    <t xml:space="preserve">IGAL DE COSME, ELISA </t>
  </si>
  <si>
    <t>SANZ CERVERA, Mª MERCEDES</t>
  </si>
  <si>
    <t>RODRIGO LÓPEZ, LUIS</t>
  </si>
  <si>
    <t>LOZA SOBRON, BLANCA</t>
  </si>
  <si>
    <t>VERA LOPEZ, LUIS Mª</t>
  </si>
  <si>
    <t>MARTINEZ PEREZ, FRANCISCA</t>
  </si>
  <si>
    <t>DEL VAL GOMEZ, Mª CRUZ</t>
  </si>
  <si>
    <t xml:space="preserve">DEL VAL GOMEZ, Mª. ANGELES </t>
  </si>
  <si>
    <t>GOMEZ MARTINEZ, GEMMA</t>
  </si>
  <si>
    <t>RODRIGUEZ REGADERA, Mª ELENA</t>
  </si>
  <si>
    <t>DEL VALLE RIO, Mª EMMA</t>
  </si>
  <si>
    <t>MORENO SANES, TERESA Mª.</t>
  </si>
  <si>
    <t>IBAÑEZ SARRAMIAN, JESÚS A.</t>
  </si>
  <si>
    <t>MAESTRE REINARES, Mª. ELENA</t>
  </si>
  <si>
    <t>HERNÁNDEZ MARTÍNEZ, Mª. ARRATE</t>
  </si>
  <si>
    <t>JIMENEZ SAINZ, JESUS</t>
  </si>
  <si>
    <t>EZQUERRO FERNANDEZ, SUSANA</t>
  </si>
  <si>
    <t>MATA PESO, SUSANA</t>
  </si>
  <si>
    <t>ORTEGA SORIANO, RAQUEL</t>
  </si>
  <si>
    <t>CAMARA CORCUERA, ALBERTO F.</t>
  </si>
  <si>
    <t>GARCÍA RODRIGUEZ, RUBEN</t>
  </si>
  <si>
    <t>SANTOS DIAZ, JUAN CARLOS</t>
  </si>
  <si>
    <t>ARINA GONZALEZ, EVA Mª</t>
  </si>
  <si>
    <t>FERNANDEZ-VELILLA SAENZ, ALFREDO</t>
  </si>
  <si>
    <t>LATORRE SOBRON, Mª LEIRE</t>
  </si>
  <si>
    <t xml:space="preserve">MARTINEZ PINILLA, ANA </t>
  </si>
  <si>
    <t xml:space="preserve">LOPEZ MARTINEZ, JAVIER </t>
  </si>
  <si>
    <t>EZQUERRO BACIGALUPE, Mª JESUS</t>
  </si>
  <si>
    <t>PASCUAL SAN MARTIN, MARÍA</t>
  </si>
  <si>
    <t>DEL VALLE RIO, ALMUDENA</t>
  </si>
  <si>
    <t>MIGUEL DOMINGUEZ, ADRIAN</t>
  </si>
  <si>
    <t>RIPALDA IZQUIERDO, FERNANDO J.</t>
  </si>
  <si>
    <t>ALFARO JIMENEZ, ROBERTO</t>
  </si>
  <si>
    <t>CARANDE DEL RIO, JUAN Mª</t>
  </si>
  <si>
    <t>GARCIA SAENZ, GUILLERMO</t>
  </si>
  <si>
    <t>RUIZ PEREZ, CONCEPCIÓN</t>
  </si>
  <si>
    <t>DIEZ FERREIRA, JUAN PEDRO</t>
  </si>
  <si>
    <t>LOBATO SANTOS, ANA</t>
  </si>
  <si>
    <t>MORENO LOPEZ LARRINZAR, CRISTINA</t>
  </si>
  <si>
    <t>0.7</t>
  </si>
  <si>
    <t>SAINZ MALO, ISABEL</t>
  </si>
  <si>
    <t>JIMENEZ FORCADA, ELENA</t>
  </si>
  <si>
    <t>FERNANDEZ ESCALADA, IRENE</t>
  </si>
  <si>
    <t>SAN ROMAN OCHOA, ESTER</t>
  </si>
  <si>
    <t>DIEGO GARCIA-MERCADAL MENDICUTI</t>
  </si>
  <si>
    <t>ALEJANDRO GONZALEZ MADORRAN</t>
  </si>
  <si>
    <t>EDUARDO PÉREZ MURO</t>
  </si>
  <si>
    <t>LUIS FELIPE PEREZ MARTINEZ</t>
  </si>
  <si>
    <r>
      <t>BAREMO</t>
    </r>
    <r>
      <rPr>
        <b/>
        <sz val="20"/>
        <color rgb="FFFF0000"/>
        <rFont val="Cambria"/>
        <family val="1"/>
        <charset val="1"/>
      </rPr>
      <t xml:space="preserve"> PROVISIONAL</t>
    </r>
    <r>
      <rPr>
        <sz val="20"/>
        <color rgb="FFFF0000"/>
        <rFont val="Cambria"/>
        <family val="1"/>
        <charset val="1"/>
      </rPr>
      <t xml:space="preserve"> TEMPORADA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</si>
</sst>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22" x14ac:knownFonts="1">
    <font>
      <sz val="11"/>
      <color theme="1"/>
      <name val="Aptos Narrow"/>
      <family val="2"/>
      <scheme val="minor"/>
    </font>
    <font>
      <sz val="20"/>
      <color rgb="FFFF0000"/>
      <name val="Cambria"/>
      <family val="1"/>
      <charset val="1"/>
    </font>
    <font>
      <b/>
      <sz val="20"/>
      <color rgb="FFFF0000"/>
      <name val="Cambria"/>
      <family val="1"/>
      <charset val="1"/>
    </font>
    <font>
      <sz val="10"/>
      <name val="Cambria"/>
      <family val="1"/>
      <charset val="1"/>
    </font>
    <font>
      <b/>
      <sz val="6"/>
      <color rgb="FF111111"/>
      <name val="Cambria"/>
      <family val="1"/>
      <charset val="1"/>
    </font>
    <font>
      <b/>
      <sz val="8"/>
      <color rgb="FF111111"/>
      <name val="Cambria"/>
      <family val="1"/>
      <charset val="1"/>
    </font>
    <font>
      <b/>
      <sz val="5"/>
      <color rgb="FF111111"/>
      <name val="Cambria"/>
      <family val="1"/>
      <charset val="1"/>
    </font>
    <font>
      <b/>
      <sz val="10"/>
      <name val="Cambria"/>
      <family val="1"/>
      <charset val="1"/>
    </font>
    <font>
      <b/>
      <sz val="12"/>
      <color rgb="FF111111"/>
      <name val="Cambria"/>
      <family val="1"/>
      <charset val="1"/>
    </font>
    <font>
      <sz val="11"/>
      <color rgb="FF111111"/>
      <name val="Cambria"/>
      <family val="1"/>
      <charset val="1"/>
    </font>
    <font>
      <sz val="12"/>
      <color rgb="FF111111"/>
      <name val="Cambria"/>
      <family val="1"/>
      <charset val="1"/>
    </font>
    <font>
      <b/>
      <sz val="12"/>
      <name val="Cambria"/>
      <family val="1"/>
      <charset val="1"/>
    </font>
    <font>
      <sz val="10"/>
      <color rgb="FF111111"/>
      <name val="Arial"/>
      <family val="2"/>
      <charset val="1"/>
    </font>
    <font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sz val="12"/>
      <name val="Cambria"/>
      <family val="1"/>
      <charset val="1"/>
    </font>
    <font>
      <b/>
      <sz val="12"/>
      <color rgb="FF111111"/>
      <name val="Cambria"/>
      <family val="1"/>
    </font>
    <font>
      <sz val="12"/>
      <name val="Arial"/>
      <family val="2"/>
      <charset val="1"/>
    </font>
    <font>
      <sz val="10"/>
      <color rgb="FF111111"/>
      <name val="Cambria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9D9DA4"/>
        <bgColor rgb="FF808080"/>
      </patternFill>
    </fill>
    <fill>
      <patternFill patternType="solid">
        <fgColor rgb="FFFFFFFF"/>
        <bgColor rgb="FFF8F8FF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33CCCC"/>
      </patternFill>
    </fill>
    <fill>
      <patternFill patternType="solid">
        <fgColor rgb="FFFF0000"/>
        <bgColor rgb="FFF8F8FF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rgb="FF33CCCC"/>
      </patternFill>
    </fill>
    <fill>
      <patternFill patternType="solid">
        <fgColor theme="9" tint="0.79998168889431442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F8F8FF"/>
      </patternFill>
    </fill>
    <fill>
      <patternFill patternType="solid">
        <fgColor rgb="FFFFFF00"/>
        <bgColor indexed="64"/>
      </patternFill>
    </fill>
    <fill>
      <patternFill patternType="solid">
        <fgColor rgb="FF23F74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0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/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6" fillId="0" borderId="3" xfId="0" applyFont="1" applyBorder="1"/>
    <xf numFmtId="0" fontId="18" fillId="0" borderId="0" xfId="0" applyFont="1"/>
    <xf numFmtId="1" fontId="19" fillId="0" borderId="0" xfId="0" applyNumberFormat="1" applyFont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 vertical="center"/>
    </xf>
    <xf numFmtId="0" fontId="13" fillId="11" borderId="3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left" vertical="top"/>
    </xf>
    <xf numFmtId="0" fontId="10" fillId="10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/>
    </xf>
    <xf numFmtId="0" fontId="16" fillId="12" borderId="3" xfId="0" applyFont="1" applyFill="1" applyBorder="1"/>
    <xf numFmtId="0" fontId="10" fillId="13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left"/>
    </xf>
    <xf numFmtId="0" fontId="3" fillId="14" borderId="3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13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164" fontId="17" fillId="16" borderId="3" xfId="0" applyNumberFormat="1" applyFont="1" applyFill="1" applyBorder="1" applyAlignment="1">
      <alignment horizontal="center"/>
    </xf>
    <xf numFmtId="164" fontId="10" fillId="0" borderId="0" xfId="0" applyNumberFormat="1" applyFont="1"/>
    <xf numFmtId="164" fontId="12" fillId="0" borderId="0" xfId="0" applyNumberFormat="1" applyFont="1"/>
    <xf numFmtId="164" fontId="15" fillId="16" borderId="3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F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130575</xdr:colOff>
      <xdr:row>64</xdr:row>
      <xdr:rowOff>19050</xdr:rowOff>
    </xdr:from>
    <xdr:to>
      <xdr:col>29</xdr:col>
      <xdr:colOff>181455</xdr:colOff>
      <xdr:row>76</xdr:row>
      <xdr:rowOff>93720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C9D8E38B-8177-42E9-AF77-2AD2FDE5410F}"/>
            </a:ext>
          </a:extLst>
        </xdr:cNvPr>
        <xdr:cNvPicPr/>
      </xdr:nvPicPr>
      <xdr:blipFill>
        <a:blip xmlns:r="http://schemas.openxmlformats.org/officeDocument/2006/relationships" r:embed="rId1"/>
        <a:srcRect l="13865" t="19670" r="15420" b="16484"/>
        <a:stretch/>
      </xdr:blipFill>
      <xdr:spPr>
        <a:xfrm>
          <a:off x="9646050" y="13877925"/>
          <a:ext cx="1708230" cy="237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314325</xdr:colOff>
      <xdr:row>65</xdr:row>
      <xdr:rowOff>95865</xdr:rowOff>
    </xdr:from>
    <xdr:to>
      <xdr:col>22</xdr:col>
      <xdr:colOff>63465</xdr:colOff>
      <xdr:row>75</xdr:row>
      <xdr:rowOff>112920</xdr:rowOff>
    </xdr:to>
    <xdr:grpSp>
      <xdr:nvGrpSpPr>
        <xdr:cNvPr id="8" name="Group 76">
          <a:extLst>
            <a:ext uri="{FF2B5EF4-FFF2-40B4-BE49-F238E27FC236}">
              <a16:creationId xmlns:a16="http://schemas.microsoft.com/office/drawing/2014/main" id="{938F9B47-AC42-4CB1-B929-CBEF87EC3BAB}"/>
            </a:ext>
          </a:extLst>
        </xdr:cNvPr>
        <xdr:cNvGrpSpPr/>
      </xdr:nvGrpSpPr>
      <xdr:grpSpPr>
        <a:xfrm>
          <a:off x="7029450" y="13726140"/>
          <a:ext cx="2282790" cy="2017305"/>
          <a:chOff x="8939520" y="14859360"/>
          <a:chExt cx="2600280" cy="1588680"/>
        </a:xfrm>
      </xdr:grpSpPr>
      <xdr:pic>
        <xdr:nvPicPr>
          <xdr:cNvPr id="9" name="8 Imagen">
            <a:extLst>
              <a:ext uri="{FF2B5EF4-FFF2-40B4-BE49-F238E27FC236}">
                <a16:creationId xmlns:a16="http://schemas.microsoft.com/office/drawing/2014/main" id="{3C1E09C6-4FDC-AEA5-548C-2DEF45B0ACA1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8939520" y="14859360"/>
            <a:ext cx="2600280" cy="1588680"/>
          </a:xfrm>
          <a:prstGeom prst="rect">
            <a:avLst/>
          </a:prstGeom>
          <a:ln w="0">
            <a:noFill/>
          </a:ln>
        </xdr:spPr>
      </xdr:pic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3A07BAD8-18D6-0E3C-1434-1914D8D3ED4A}"/>
              </a:ext>
            </a:extLst>
          </xdr:cNvPr>
          <xdr:cNvSpPr/>
        </xdr:nvSpPr>
        <xdr:spPr>
          <a:xfrm>
            <a:off x="9943920" y="15440040"/>
            <a:ext cx="1434960" cy="321840"/>
          </a:xfrm>
          <a:prstGeom prst="rect">
            <a:avLst/>
          </a:prstGeom>
          <a:solidFill>
            <a:srgbClr val="FFFFFF"/>
          </a:solidFill>
          <a:ln w="9360">
            <a:solidFill>
              <a:srgbClr val="FFFFFF"/>
            </a:solidFill>
            <a:miter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lIns="20160" tIns="20160" rIns="20160" bIns="20160" anchor="t">
            <a:noAutofit/>
          </a:bodyPr>
          <a:lstStyle/>
          <a:p>
            <a:pPr>
              <a:lnSpc>
                <a:spcPct val="100000"/>
              </a:lnSpc>
            </a:pPr>
            <a:endParaRPr lang="es-ES" sz="1000" b="0" u="none" strike="noStrik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lang="es-ES" sz="1000" b="0" u="none" strike="noStrike">
              <a:uFillTx/>
              <a:latin typeface="Times New Roman"/>
            </a:endParaRPr>
          </a:p>
        </xdr:txBody>
      </xdr:sp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E74BE612-A527-483C-97B6-0D466AE65CEC}"/>
              </a:ext>
            </a:extLst>
          </xdr:cNvPr>
          <xdr:cNvSpPr/>
        </xdr:nvSpPr>
        <xdr:spPr>
          <a:xfrm>
            <a:off x="9854330" y="15622826"/>
            <a:ext cx="1434960" cy="311760"/>
          </a:xfrm>
          <a:prstGeom prst="rect">
            <a:avLst/>
          </a:prstGeom>
          <a:solidFill>
            <a:srgbClr val="FFFFFF"/>
          </a:solidFill>
          <a:ln w="9360">
            <a:solidFill>
              <a:srgbClr val="FFFFFF"/>
            </a:solidFill>
            <a:miter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lIns="20160" tIns="20160" rIns="20160" bIns="20160" anchor="t">
            <a:noAutofit/>
          </a:bodyPr>
          <a:lstStyle/>
          <a:p>
            <a:pPr>
              <a:lnSpc>
                <a:spcPct val="100000"/>
              </a:lnSpc>
            </a:pPr>
            <a:r>
              <a:rPr lang="es-ES" sz="900" b="1" u="none" strike="noStrike">
                <a:solidFill>
                  <a:srgbClr val="000000"/>
                </a:solidFill>
                <a:uFillTx/>
                <a:latin typeface="Bookman Old Style"/>
                <a:ea typeface="DejaVu Sans"/>
              </a:rPr>
              <a:t> </a:t>
            </a:r>
            <a:r>
              <a:rPr lang="es-ES" sz="1100" b="1" u="none" strike="noStrike">
                <a:solidFill>
                  <a:srgbClr val="000000"/>
                </a:solidFill>
                <a:uFillTx/>
                <a:latin typeface="Bookman Old Style"/>
                <a:ea typeface="DejaVu Sans"/>
              </a:rPr>
              <a:t> (17/11/2025)</a:t>
            </a:r>
            <a:endParaRPr lang="es-ES" sz="900" b="0" u="none" strike="noStrik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lang="es-ES" sz="1000" b="0" u="none" strike="noStrik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lang="es-ES" sz="1000" b="0" u="none" strike="noStrike">
              <a:uFillTx/>
              <a:latin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1B01-9883-4CE4-B12B-573E62A9F477}">
  <dimension ref="A1:AP145"/>
  <sheetViews>
    <sheetView tabSelected="1" topLeftCell="A9" workbookViewId="0">
      <selection activeCell="E68" sqref="E68"/>
    </sheetView>
  </sheetViews>
  <sheetFormatPr baseColWidth="10" defaultColWidth="11" defaultRowHeight="15" x14ac:dyDescent="0.25"/>
  <cols>
    <col min="1" max="2" width="5.85546875" style="16" customWidth="1"/>
    <col min="3" max="3" width="41.140625" customWidth="1"/>
    <col min="4" max="4" width="4.85546875" customWidth="1"/>
    <col min="5" max="5" width="4.5703125" customWidth="1"/>
    <col min="6" max="6" width="5.28515625" customWidth="1"/>
    <col min="7" max="7" width="4.85546875" customWidth="1"/>
    <col min="8" max="8" width="4.5703125" customWidth="1"/>
    <col min="9" max="9" width="4.7109375" customWidth="1"/>
    <col min="10" max="10" width="4.85546875" customWidth="1"/>
    <col min="11" max="11" width="4.42578125" customWidth="1"/>
    <col min="12" max="12" width="5.5703125" customWidth="1"/>
    <col min="13" max="13" width="4.140625" customWidth="1"/>
    <col min="14" max="14" width="6" customWidth="1"/>
    <col min="15" max="34" width="4" customWidth="1"/>
    <col min="35" max="38" width="3" customWidth="1"/>
    <col min="39" max="40" width="4" customWidth="1"/>
    <col min="41" max="41" width="6.42578125" customWidth="1"/>
    <col min="42" max="42" width="9" style="58" customWidth="1"/>
  </cols>
  <sheetData>
    <row r="1" spans="1:42" ht="39" customHeight="1" x14ac:dyDescent="0.35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42.6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6" t="s">
        <v>11</v>
      </c>
      <c r="M2" s="6" t="s">
        <v>12</v>
      </c>
      <c r="N2" s="6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9" t="s">
        <v>30</v>
      </c>
      <c r="AF2" s="8" t="s">
        <v>31</v>
      </c>
      <c r="AG2" s="9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10" t="s">
        <v>39</v>
      </c>
      <c r="AO2" s="10" t="s">
        <v>40</v>
      </c>
      <c r="AP2" s="49" t="s">
        <v>41</v>
      </c>
    </row>
    <row r="3" spans="1:42" ht="15.75" x14ac:dyDescent="0.25">
      <c r="A3" s="31">
        <v>1</v>
      </c>
      <c r="B3" s="32">
        <v>209</v>
      </c>
      <c r="C3" s="33" t="s">
        <v>42</v>
      </c>
      <c r="D3" s="14">
        <v>7</v>
      </c>
      <c r="E3" s="14">
        <f>1.4+0.2</f>
        <v>1.5999999999999999</v>
      </c>
      <c r="F3" s="14">
        <f>6.4+1</f>
        <v>7.4</v>
      </c>
      <c r="G3" s="14">
        <v>1.1000000000000001</v>
      </c>
      <c r="H3" s="14">
        <v>1.1000000000000001</v>
      </c>
      <c r="I3" s="14">
        <v>1.4</v>
      </c>
      <c r="J3" s="14">
        <f>0.4+0.2</f>
        <v>0.60000000000000009</v>
      </c>
      <c r="K3" s="14"/>
      <c r="L3" s="14">
        <v>15.1</v>
      </c>
      <c r="M3" s="14"/>
      <c r="N3" s="14">
        <v>0</v>
      </c>
      <c r="O3" s="14">
        <v>1.5</v>
      </c>
      <c r="P3" s="14">
        <v>1.5</v>
      </c>
      <c r="Q3" s="14">
        <v>1.5</v>
      </c>
      <c r="R3" s="14">
        <v>1.5</v>
      </c>
      <c r="S3" s="14">
        <v>1.5</v>
      </c>
      <c r="T3" s="14">
        <v>1.5</v>
      </c>
      <c r="U3" s="14">
        <v>1.5</v>
      </c>
      <c r="V3" s="14">
        <v>1.5</v>
      </c>
      <c r="W3" s="14">
        <v>1.5</v>
      </c>
      <c r="X3" s="14">
        <v>1.5</v>
      </c>
      <c r="Y3" s="14">
        <v>1.5</v>
      </c>
      <c r="Z3" s="14">
        <v>1.5</v>
      </c>
      <c r="AA3" s="14">
        <v>1.5</v>
      </c>
      <c r="AB3" s="14">
        <v>1.5</v>
      </c>
      <c r="AC3" s="14">
        <v>1.5</v>
      </c>
      <c r="AD3" s="14">
        <v>1.5</v>
      </c>
      <c r="AE3" s="14">
        <v>1.2</v>
      </c>
      <c r="AF3" s="15">
        <v>1.2</v>
      </c>
      <c r="AG3" s="15">
        <v>0</v>
      </c>
      <c r="AH3" s="15">
        <v>1.2</v>
      </c>
      <c r="AI3" s="15">
        <v>0</v>
      </c>
      <c r="AJ3" s="15">
        <v>0</v>
      </c>
      <c r="AK3" s="15">
        <v>0</v>
      </c>
      <c r="AL3" s="15">
        <v>0</v>
      </c>
      <c r="AM3" s="15">
        <v>1.2</v>
      </c>
      <c r="AN3" s="15">
        <v>1.2</v>
      </c>
      <c r="AO3" s="15">
        <v>1.2</v>
      </c>
      <c r="AP3" s="50">
        <f t="shared" ref="AP3:AP38" si="0">SUM(D3:AO3)</f>
        <v>66.500000000000014</v>
      </c>
    </row>
    <row r="4" spans="1:42" ht="15.75" x14ac:dyDescent="0.25">
      <c r="A4" s="31">
        <v>2</v>
      </c>
      <c r="B4" s="32">
        <v>291</v>
      </c>
      <c r="C4" s="33" t="s">
        <v>43</v>
      </c>
      <c r="D4" s="14">
        <v>7</v>
      </c>
      <c r="E4" s="14">
        <v>1</v>
      </c>
      <c r="F4" s="14">
        <f>1+0.5</f>
        <v>1.5</v>
      </c>
      <c r="G4" s="14"/>
      <c r="H4" s="14">
        <v>0.8</v>
      </c>
      <c r="I4" s="14">
        <v>0.2</v>
      </c>
      <c r="J4" s="14"/>
      <c r="K4" s="14"/>
      <c r="L4" s="14">
        <v>14.5</v>
      </c>
      <c r="M4" s="14"/>
      <c r="N4" s="14">
        <v>1</v>
      </c>
      <c r="O4" s="14">
        <v>1.5</v>
      </c>
      <c r="P4" s="14">
        <v>1.5</v>
      </c>
      <c r="Q4" s="14">
        <v>1.5</v>
      </c>
      <c r="R4" s="14">
        <v>1.5</v>
      </c>
      <c r="S4" s="14">
        <v>1.5</v>
      </c>
      <c r="T4" s="14">
        <v>1.5</v>
      </c>
      <c r="U4" s="14">
        <v>1.5</v>
      </c>
      <c r="V4" s="14">
        <v>1.5</v>
      </c>
      <c r="W4" s="14">
        <v>1.5</v>
      </c>
      <c r="X4" s="14">
        <v>1.5</v>
      </c>
      <c r="Y4" s="14">
        <v>1.5</v>
      </c>
      <c r="Z4" s="14">
        <v>1.5</v>
      </c>
      <c r="AA4" s="14">
        <v>1.5</v>
      </c>
      <c r="AB4" s="14">
        <v>1.5</v>
      </c>
      <c r="AC4" s="14">
        <v>1.5</v>
      </c>
      <c r="AD4" s="14">
        <v>1.5</v>
      </c>
      <c r="AE4" s="14">
        <v>1.2</v>
      </c>
      <c r="AF4" s="15">
        <v>1.2</v>
      </c>
      <c r="AG4" s="15">
        <v>1.2</v>
      </c>
      <c r="AH4" s="15">
        <v>1.2</v>
      </c>
      <c r="AI4" s="15">
        <v>0</v>
      </c>
      <c r="AJ4" s="15">
        <v>0</v>
      </c>
      <c r="AK4" s="15">
        <v>0</v>
      </c>
      <c r="AL4" s="15">
        <v>0</v>
      </c>
      <c r="AM4" s="15">
        <v>1.2</v>
      </c>
      <c r="AN4" s="15">
        <v>1.2</v>
      </c>
      <c r="AO4" s="15">
        <v>1.2</v>
      </c>
      <c r="AP4" s="50">
        <f t="shared" si="0"/>
        <v>58.40000000000002</v>
      </c>
    </row>
    <row r="5" spans="1:42" ht="15.75" x14ac:dyDescent="0.25">
      <c r="A5" s="31">
        <v>3</v>
      </c>
      <c r="B5" s="32">
        <v>320</v>
      </c>
      <c r="C5" s="33" t="s">
        <v>44</v>
      </c>
      <c r="D5" s="14">
        <v>7</v>
      </c>
      <c r="E5" s="14">
        <v>1</v>
      </c>
      <c r="F5" s="14">
        <f>0.5+1</f>
        <v>1.5</v>
      </c>
      <c r="G5" s="14"/>
      <c r="H5" s="14">
        <v>0.3</v>
      </c>
      <c r="I5" s="14">
        <v>1.2</v>
      </c>
      <c r="J5" s="14"/>
      <c r="K5" s="14"/>
      <c r="L5" s="14">
        <v>9</v>
      </c>
      <c r="M5" s="14"/>
      <c r="N5" s="14">
        <v>1</v>
      </c>
      <c r="O5" s="14">
        <v>1.5</v>
      </c>
      <c r="P5" s="14">
        <v>1</v>
      </c>
      <c r="Q5" s="14">
        <v>1</v>
      </c>
      <c r="R5" s="14">
        <v>1</v>
      </c>
      <c r="S5" s="14">
        <v>1.5</v>
      </c>
      <c r="T5" s="14">
        <v>1.5</v>
      </c>
      <c r="U5" s="14">
        <v>1.5</v>
      </c>
      <c r="V5" s="14">
        <v>1.5</v>
      </c>
      <c r="W5" s="14">
        <v>1.5</v>
      </c>
      <c r="X5" s="14">
        <v>1.5</v>
      </c>
      <c r="Y5" s="14">
        <v>1.5</v>
      </c>
      <c r="Z5" s="14">
        <v>1.5</v>
      </c>
      <c r="AA5" s="14">
        <v>1.5</v>
      </c>
      <c r="AB5" s="14">
        <v>1.5</v>
      </c>
      <c r="AC5" s="14">
        <v>1.5</v>
      </c>
      <c r="AD5" s="14">
        <v>1.5</v>
      </c>
      <c r="AE5" s="14">
        <v>1</v>
      </c>
      <c r="AF5" s="15">
        <v>1</v>
      </c>
      <c r="AG5" s="15">
        <v>1.2</v>
      </c>
      <c r="AH5" s="15">
        <v>1</v>
      </c>
      <c r="AI5" s="15">
        <v>0</v>
      </c>
      <c r="AJ5" s="15">
        <v>0</v>
      </c>
      <c r="AK5" s="15">
        <v>0</v>
      </c>
      <c r="AL5" s="15">
        <v>0</v>
      </c>
      <c r="AM5" s="15">
        <v>1</v>
      </c>
      <c r="AN5" s="15">
        <v>1.2</v>
      </c>
      <c r="AO5" s="15">
        <v>1.2</v>
      </c>
      <c r="AP5" s="50">
        <f t="shared" si="0"/>
        <v>51.100000000000009</v>
      </c>
    </row>
    <row r="6" spans="1:42" ht="15.75" x14ac:dyDescent="0.25">
      <c r="A6" s="31">
        <v>4</v>
      </c>
      <c r="B6" s="32">
        <v>360</v>
      </c>
      <c r="C6" s="33" t="s">
        <v>45</v>
      </c>
      <c r="D6" s="14">
        <v>7</v>
      </c>
      <c r="E6" s="14">
        <v>1</v>
      </c>
      <c r="F6" s="14">
        <f>5+1</f>
        <v>6</v>
      </c>
      <c r="G6" s="14"/>
      <c r="H6" s="14">
        <v>0.5</v>
      </c>
      <c r="I6" s="14">
        <v>0.4</v>
      </c>
      <c r="J6" s="14"/>
      <c r="K6" s="14">
        <v>0.4</v>
      </c>
      <c r="L6" s="14">
        <v>7</v>
      </c>
      <c r="M6" s="14"/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1.5</v>
      </c>
      <c r="Z6" s="14">
        <v>1.5</v>
      </c>
      <c r="AA6" s="14">
        <v>1.5</v>
      </c>
      <c r="AB6" s="14">
        <v>1</v>
      </c>
      <c r="AC6" s="14">
        <v>1</v>
      </c>
      <c r="AD6" s="14">
        <v>1</v>
      </c>
      <c r="AE6" s="14">
        <v>1</v>
      </c>
      <c r="AF6" s="15">
        <v>1</v>
      </c>
      <c r="AG6" s="15">
        <v>1.2</v>
      </c>
      <c r="AH6" s="15">
        <v>1</v>
      </c>
      <c r="AI6" s="15">
        <v>0</v>
      </c>
      <c r="AJ6" s="15">
        <v>0</v>
      </c>
      <c r="AK6" s="15">
        <v>0</v>
      </c>
      <c r="AL6" s="15">
        <v>0</v>
      </c>
      <c r="AM6" s="15">
        <v>1</v>
      </c>
      <c r="AN6" s="15">
        <v>1</v>
      </c>
      <c r="AO6" s="15">
        <v>1</v>
      </c>
      <c r="AP6" s="50">
        <f t="shared" si="0"/>
        <v>48</v>
      </c>
    </row>
    <row r="7" spans="1:42" ht="15.75" x14ac:dyDescent="0.25">
      <c r="A7" s="31">
        <v>5</v>
      </c>
      <c r="B7" s="32">
        <v>246</v>
      </c>
      <c r="C7" s="33" t="s">
        <v>46</v>
      </c>
      <c r="D7" s="14">
        <v>9</v>
      </c>
      <c r="E7" s="14">
        <v>1</v>
      </c>
      <c r="F7" s="14">
        <f>0.5+0.5</f>
        <v>1</v>
      </c>
      <c r="G7" s="14"/>
      <c r="H7" s="14"/>
      <c r="I7" s="14"/>
      <c r="J7" s="14"/>
      <c r="K7" s="14"/>
      <c r="L7" s="14">
        <v>9</v>
      </c>
      <c r="M7" s="14"/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14">
        <v>1</v>
      </c>
      <c r="V7" s="14">
        <v>1</v>
      </c>
      <c r="W7" s="14">
        <v>1</v>
      </c>
      <c r="X7" s="14">
        <v>1</v>
      </c>
      <c r="Y7" s="14">
        <v>1</v>
      </c>
      <c r="Z7" s="14">
        <v>0.3</v>
      </c>
      <c r="AA7" s="14">
        <v>1.5</v>
      </c>
      <c r="AB7" s="14">
        <v>1</v>
      </c>
      <c r="AC7" s="14">
        <v>1</v>
      </c>
      <c r="AD7" s="14">
        <v>1</v>
      </c>
      <c r="AE7" s="14">
        <v>1</v>
      </c>
      <c r="AF7" s="14">
        <v>1</v>
      </c>
      <c r="AG7" s="14">
        <v>1.2</v>
      </c>
      <c r="AH7" s="14">
        <v>1</v>
      </c>
      <c r="AI7" s="15">
        <v>0</v>
      </c>
      <c r="AJ7" s="15">
        <v>0</v>
      </c>
      <c r="AK7" s="15">
        <v>0</v>
      </c>
      <c r="AL7" s="15">
        <v>0</v>
      </c>
      <c r="AM7" s="15">
        <v>1</v>
      </c>
      <c r="AN7" s="15">
        <v>1</v>
      </c>
      <c r="AO7" s="15">
        <v>1</v>
      </c>
      <c r="AP7" s="50">
        <f>SUM(D7:AO7)</f>
        <v>44</v>
      </c>
    </row>
    <row r="8" spans="1:42" ht="15.75" x14ac:dyDescent="0.25">
      <c r="A8" s="31">
        <v>6</v>
      </c>
      <c r="B8" s="32">
        <v>318</v>
      </c>
      <c r="C8" s="33" t="s">
        <v>47</v>
      </c>
      <c r="D8" s="14">
        <v>9</v>
      </c>
      <c r="E8" s="14">
        <v>1</v>
      </c>
      <c r="F8" s="14">
        <f>0.5+0.5</f>
        <v>1</v>
      </c>
      <c r="G8" s="14"/>
      <c r="H8" s="14"/>
      <c r="I8" s="14"/>
      <c r="J8" s="14"/>
      <c r="K8" s="14"/>
      <c r="L8" s="14">
        <v>8</v>
      </c>
      <c r="M8" s="14"/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1.5</v>
      </c>
      <c r="AA8" s="14">
        <v>1.5</v>
      </c>
      <c r="AB8" s="14">
        <v>1</v>
      </c>
      <c r="AC8" s="14">
        <v>1</v>
      </c>
      <c r="AD8" s="14">
        <v>1</v>
      </c>
      <c r="AE8" s="14">
        <v>1</v>
      </c>
      <c r="AF8" s="15">
        <v>1</v>
      </c>
      <c r="AG8" s="15">
        <v>1</v>
      </c>
      <c r="AH8" s="15">
        <v>1</v>
      </c>
      <c r="AI8" s="15">
        <v>0</v>
      </c>
      <c r="AJ8" s="15">
        <v>0</v>
      </c>
      <c r="AK8" s="15">
        <v>0</v>
      </c>
      <c r="AL8" s="15">
        <v>0</v>
      </c>
      <c r="AM8" s="14">
        <v>1</v>
      </c>
      <c r="AN8" s="14">
        <v>1</v>
      </c>
      <c r="AO8" s="14">
        <v>1</v>
      </c>
      <c r="AP8" s="50">
        <f>SUM(D7:AO7)</f>
        <v>44</v>
      </c>
    </row>
    <row r="9" spans="1:42" ht="15.75" x14ac:dyDescent="0.25">
      <c r="A9" s="31">
        <v>7</v>
      </c>
      <c r="B9" s="32">
        <v>206</v>
      </c>
      <c r="C9" s="33" t="s">
        <v>48</v>
      </c>
      <c r="D9" s="14">
        <v>5</v>
      </c>
      <c r="E9" s="14">
        <v>0.5</v>
      </c>
      <c r="F9" s="14"/>
      <c r="G9" s="14"/>
      <c r="H9" s="14"/>
      <c r="I9" s="14">
        <v>0.8</v>
      </c>
      <c r="J9" s="14"/>
      <c r="K9" s="14"/>
      <c r="L9" s="14">
        <v>12.6</v>
      </c>
      <c r="M9" s="14"/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>
        <v>1</v>
      </c>
      <c r="AE9" s="14">
        <v>1</v>
      </c>
      <c r="AF9" s="15">
        <v>1</v>
      </c>
      <c r="AG9" s="15">
        <v>1</v>
      </c>
      <c r="AH9" s="15">
        <v>1</v>
      </c>
      <c r="AI9" s="15">
        <v>0</v>
      </c>
      <c r="AJ9" s="15">
        <v>0</v>
      </c>
      <c r="AK9" s="15">
        <v>0</v>
      </c>
      <c r="AL9" s="15">
        <v>0</v>
      </c>
      <c r="AM9" s="15">
        <v>1</v>
      </c>
      <c r="AN9" s="15">
        <v>1</v>
      </c>
      <c r="AO9" s="15">
        <v>1</v>
      </c>
      <c r="AP9" s="50">
        <f t="shared" si="0"/>
        <v>42.9</v>
      </c>
    </row>
    <row r="10" spans="1:42" ht="15.75" x14ac:dyDescent="0.25">
      <c r="A10" s="31">
        <v>8</v>
      </c>
      <c r="B10" s="32">
        <v>239</v>
      </c>
      <c r="C10" s="33" t="s">
        <v>49</v>
      </c>
      <c r="D10" s="14">
        <v>5</v>
      </c>
      <c r="E10" s="14">
        <v>0.5</v>
      </c>
      <c r="F10" s="14"/>
      <c r="G10" s="14"/>
      <c r="H10" s="14"/>
      <c r="I10" s="14"/>
      <c r="J10" s="14"/>
      <c r="K10" s="14"/>
      <c r="L10" s="14">
        <v>11.6</v>
      </c>
      <c r="M10" s="14"/>
      <c r="N10" s="14">
        <v>1</v>
      </c>
      <c r="O10" s="14">
        <v>1</v>
      </c>
      <c r="P10" s="14">
        <v>1</v>
      </c>
      <c r="Q10" s="14">
        <v>1</v>
      </c>
      <c r="R10" s="14">
        <v>1</v>
      </c>
      <c r="S10" s="14">
        <v>1</v>
      </c>
      <c r="T10" s="14">
        <v>1</v>
      </c>
      <c r="U10" s="14">
        <v>1</v>
      </c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14">
        <v>1</v>
      </c>
      <c r="AE10" s="14">
        <v>1</v>
      </c>
      <c r="AF10" s="14">
        <v>1</v>
      </c>
      <c r="AG10" s="14">
        <v>1</v>
      </c>
      <c r="AH10" s="14">
        <v>1</v>
      </c>
      <c r="AI10" s="15">
        <v>0</v>
      </c>
      <c r="AJ10" s="15">
        <v>0</v>
      </c>
      <c r="AK10" s="15">
        <v>0</v>
      </c>
      <c r="AL10" s="15">
        <v>0</v>
      </c>
      <c r="AM10" s="14">
        <v>1</v>
      </c>
      <c r="AN10" s="14">
        <v>1</v>
      </c>
      <c r="AO10" s="14">
        <v>1</v>
      </c>
      <c r="AP10" s="50">
        <f t="shared" si="0"/>
        <v>41.1</v>
      </c>
    </row>
    <row r="11" spans="1:42" ht="15.75" x14ac:dyDescent="0.25">
      <c r="A11" s="31">
        <v>9</v>
      </c>
      <c r="B11" s="32">
        <v>264</v>
      </c>
      <c r="C11" s="33" t="s">
        <v>50</v>
      </c>
      <c r="D11" s="14">
        <v>7</v>
      </c>
      <c r="E11" s="14">
        <v>1</v>
      </c>
      <c r="F11" s="14">
        <v>0.5</v>
      </c>
      <c r="G11" s="14"/>
      <c r="H11" s="14"/>
      <c r="I11" s="14"/>
      <c r="J11" s="14"/>
      <c r="K11" s="14"/>
      <c r="L11" s="14">
        <v>8.5</v>
      </c>
      <c r="M11" s="14"/>
      <c r="N11" s="14">
        <v>1</v>
      </c>
      <c r="O11" s="14"/>
      <c r="P11" s="14">
        <v>1</v>
      </c>
      <c r="Q11" s="14">
        <v>1</v>
      </c>
      <c r="R11" s="14">
        <v>1</v>
      </c>
      <c r="S11" s="14">
        <v>1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1.5</v>
      </c>
      <c r="AA11" s="14">
        <v>1.5</v>
      </c>
      <c r="AB11" s="14">
        <v>1</v>
      </c>
      <c r="AC11" s="14">
        <v>1</v>
      </c>
      <c r="AD11" s="14">
        <v>1</v>
      </c>
      <c r="AE11" s="14">
        <v>1</v>
      </c>
      <c r="AF11" s="14">
        <v>1</v>
      </c>
      <c r="AG11" s="14">
        <v>1</v>
      </c>
      <c r="AH11" s="14">
        <v>1</v>
      </c>
      <c r="AI11" s="14">
        <v>0</v>
      </c>
      <c r="AJ11" s="14">
        <v>0</v>
      </c>
      <c r="AK11" s="14">
        <v>0</v>
      </c>
      <c r="AL11" s="14">
        <v>0</v>
      </c>
      <c r="AM11" s="14">
        <v>1</v>
      </c>
      <c r="AN11" s="14">
        <v>1</v>
      </c>
      <c r="AO11" s="14">
        <v>1</v>
      </c>
      <c r="AP11" s="50">
        <f t="shared" si="0"/>
        <v>41</v>
      </c>
    </row>
    <row r="12" spans="1:42" ht="15.75" x14ac:dyDescent="0.25">
      <c r="A12" s="31">
        <v>10</v>
      </c>
      <c r="B12" s="32">
        <v>313</v>
      </c>
      <c r="C12" s="33" t="s">
        <v>51</v>
      </c>
      <c r="D12" s="14">
        <v>7</v>
      </c>
      <c r="E12" s="14">
        <v>0.5</v>
      </c>
      <c r="F12" s="14">
        <v>1.5</v>
      </c>
      <c r="G12" s="14">
        <v>0.2</v>
      </c>
      <c r="H12" s="14"/>
      <c r="I12" s="14"/>
      <c r="J12" s="14"/>
      <c r="K12" s="14"/>
      <c r="L12" s="14">
        <v>7</v>
      </c>
      <c r="M12" s="14"/>
      <c r="N12" s="14">
        <v>1</v>
      </c>
      <c r="O12" s="14">
        <v>1</v>
      </c>
      <c r="P12" s="14">
        <v>1</v>
      </c>
      <c r="Q12" s="14">
        <v>1</v>
      </c>
      <c r="R12" s="14">
        <v>1</v>
      </c>
      <c r="S12" s="14">
        <v>1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1.5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1</v>
      </c>
      <c r="AG12" s="14">
        <v>1</v>
      </c>
      <c r="AH12" s="14">
        <v>1</v>
      </c>
      <c r="AI12" s="15">
        <v>0</v>
      </c>
      <c r="AJ12" s="15">
        <v>0</v>
      </c>
      <c r="AK12" s="15">
        <v>0</v>
      </c>
      <c r="AL12" s="15">
        <v>0</v>
      </c>
      <c r="AM12" s="14">
        <v>1</v>
      </c>
      <c r="AN12" s="14">
        <v>1</v>
      </c>
      <c r="AO12" s="14">
        <v>1</v>
      </c>
      <c r="AP12" s="50">
        <f t="shared" si="0"/>
        <v>40.700000000000003</v>
      </c>
    </row>
    <row r="13" spans="1:42" ht="15.75" x14ac:dyDescent="0.25">
      <c r="A13" s="31">
        <v>11</v>
      </c>
      <c r="B13" s="32">
        <v>315</v>
      </c>
      <c r="C13" s="33" t="s">
        <v>52</v>
      </c>
      <c r="D13" s="14">
        <v>7</v>
      </c>
      <c r="E13" s="14">
        <v>1</v>
      </c>
      <c r="F13" s="14">
        <v>0.5</v>
      </c>
      <c r="G13" s="14"/>
      <c r="H13" s="14"/>
      <c r="I13" s="14"/>
      <c r="J13" s="14"/>
      <c r="K13" s="14"/>
      <c r="L13" s="14">
        <v>8</v>
      </c>
      <c r="M13" s="14"/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1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>
        <v>1</v>
      </c>
      <c r="AE13" s="14">
        <v>1</v>
      </c>
      <c r="AF13" s="14">
        <v>1</v>
      </c>
      <c r="AG13" s="14">
        <v>1</v>
      </c>
      <c r="AH13" s="14">
        <v>1</v>
      </c>
      <c r="AI13" s="15">
        <v>0</v>
      </c>
      <c r="AJ13" s="15">
        <v>0</v>
      </c>
      <c r="AK13" s="15">
        <v>0</v>
      </c>
      <c r="AL13" s="15">
        <v>0</v>
      </c>
      <c r="AM13" s="14">
        <v>1</v>
      </c>
      <c r="AN13" s="14">
        <v>1</v>
      </c>
      <c r="AO13" s="14">
        <v>1</v>
      </c>
      <c r="AP13" s="50">
        <f t="shared" si="0"/>
        <v>40.5</v>
      </c>
    </row>
    <row r="14" spans="1:42" ht="15.75" x14ac:dyDescent="0.25">
      <c r="A14" s="31">
        <v>12</v>
      </c>
      <c r="B14" s="32">
        <v>296</v>
      </c>
      <c r="C14" s="33" t="s">
        <v>53</v>
      </c>
      <c r="D14" s="14">
        <v>7</v>
      </c>
      <c r="E14" s="14">
        <v>1</v>
      </c>
      <c r="F14" s="14">
        <v>0.5</v>
      </c>
      <c r="G14" s="14"/>
      <c r="H14" s="14"/>
      <c r="I14" s="14"/>
      <c r="J14" s="14"/>
      <c r="K14" s="14"/>
      <c r="L14" s="14">
        <v>7.5</v>
      </c>
      <c r="M14" s="14"/>
      <c r="N14" s="14">
        <v>1</v>
      </c>
      <c r="O14" s="14">
        <v>1</v>
      </c>
      <c r="P14" s="14">
        <v>1</v>
      </c>
      <c r="Q14" s="14">
        <v>1</v>
      </c>
      <c r="R14" s="14">
        <v>1</v>
      </c>
      <c r="S14" s="14">
        <v>1</v>
      </c>
      <c r="T14" s="14">
        <v>1</v>
      </c>
      <c r="U14" s="14">
        <v>1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14">
        <v>1</v>
      </c>
      <c r="AE14" s="14">
        <v>1</v>
      </c>
      <c r="AF14" s="14">
        <v>1</v>
      </c>
      <c r="AG14" s="14">
        <v>1</v>
      </c>
      <c r="AH14" s="14">
        <v>1</v>
      </c>
      <c r="AI14" s="15">
        <v>0</v>
      </c>
      <c r="AJ14" s="15">
        <v>0</v>
      </c>
      <c r="AK14" s="15">
        <v>0</v>
      </c>
      <c r="AL14" s="15">
        <v>0</v>
      </c>
      <c r="AM14" s="14">
        <v>1</v>
      </c>
      <c r="AN14" s="14">
        <v>1</v>
      </c>
      <c r="AO14" s="14">
        <v>1</v>
      </c>
      <c r="AP14" s="50">
        <f t="shared" si="0"/>
        <v>40</v>
      </c>
    </row>
    <row r="15" spans="1:42" ht="15.75" x14ac:dyDescent="0.25">
      <c r="A15" s="31">
        <v>13</v>
      </c>
      <c r="B15" s="32">
        <v>356</v>
      </c>
      <c r="C15" s="33" t="s">
        <v>54</v>
      </c>
      <c r="D15" s="14">
        <v>7</v>
      </c>
      <c r="E15" s="14">
        <v>0.5</v>
      </c>
      <c r="F15" s="14">
        <v>0.5</v>
      </c>
      <c r="G15" s="14"/>
      <c r="H15" s="14"/>
      <c r="I15" s="14"/>
      <c r="J15" s="14"/>
      <c r="K15" s="14"/>
      <c r="L15" s="14">
        <v>6.3</v>
      </c>
      <c r="M15" s="14">
        <v>0.9</v>
      </c>
      <c r="N15" s="14">
        <v>1</v>
      </c>
      <c r="O15" s="14">
        <v>1</v>
      </c>
      <c r="P15" s="14">
        <v>1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1.5</v>
      </c>
      <c r="Z15" s="14">
        <v>1</v>
      </c>
      <c r="AA15" s="14">
        <v>1</v>
      </c>
      <c r="AB15" s="14">
        <v>1</v>
      </c>
      <c r="AC15" s="14">
        <v>1</v>
      </c>
      <c r="AD15" s="14">
        <v>1</v>
      </c>
      <c r="AE15" s="14">
        <v>1</v>
      </c>
      <c r="AF15" s="14">
        <v>1</v>
      </c>
      <c r="AG15" s="14">
        <v>1</v>
      </c>
      <c r="AH15" s="14">
        <v>1</v>
      </c>
      <c r="AI15" s="15">
        <v>0</v>
      </c>
      <c r="AJ15" s="15">
        <v>0</v>
      </c>
      <c r="AK15" s="15">
        <v>0</v>
      </c>
      <c r="AL15" s="15">
        <v>0</v>
      </c>
      <c r="AM15" s="14">
        <v>1</v>
      </c>
      <c r="AN15" s="14">
        <v>1</v>
      </c>
      <c r="AO15" s="14">
        <v>1</v>
      </c>
      <c r="AP15" s="50">
        <f t="shared" si="0"/>
        <v>39.700000000000003</v>
      </c>
    </row>
    <row r="16" spans="1:42" ht="15.75" x14ac:dyDescent="0.25">
      <c r="A16" s="31">
        <v>14</v>
      </c>
      <c r="B16" s="32">
        <v>266</v>
      </c>
      <c r="C16" s="33" t="s">
        <v>55</v>
      </c>
      <c r="D16" s="14">
        <v>5</v>
      </c>
      <c r="E16" s="14">
        <v>1</v>
      </c>
      <c r="F16" s="14">
        <v>0.5</v>
      </c>
      <c r="G16" s="14"/>
      <c r="H16" s="14"/>
      <c r="I16" s="14"/>
      <c r="J16" s="14"/>
      <c r="K16" s="14"/>
      <c r="L16" s="14">
        <v>6.9</v>
      </c>
      <c r="M16" s="14"/>
      <c r="N16" s="14">
        <v>1</v>
      </c>
      <c r="O16" s="14">
        <v>1</v>
      </c>
      <c r="P16" s="14">
        <v>1</v>
      </c>
      <c r="Q16" s="14">
        <v>1</v>
      </c>
      <c r="R16" s="14">
        <v>1</v>
      </c>
      <c r="S16" s="14">
        <v>1</v>
      </c>
      <c r="T16" s="14">
        <v>1</v>
      </c>
      <c r="U16" s="14">
        <v>1</v>
      </c>
      <c r="V16" s="14">
        <v>1</v>
      </c>
      <c r="W16" s="14">
        <v>1</v>
      </c>
      <c r="X16" s="14">
        <v>1</v>
      </c>
      <c r="Y16" s="14">
        <v>0.3</v>
      </c>
      <c r="Z16" s="14">
        <v>1</v>
      </c>
      <c r="AA16" s="14">
        <v>1</v>
      </c>
      <c r="AB16" s="14">
        <v>1</v>
      </c>
      <c r="AC16" s="14">
        <v>1</v>
      </c>
      <c r="AD16" s="14">
        <v>1</v>
      </c>
      <c r="AE16" s="14">
        <v>1</v>
      </c>
      <c r="AF16" s="14">
        <v>1</v>
      </c>
      <c r="AG16" s="14">
        <v>1</v>
      </c>
      <c r="AH16" s="14">
        <v>1</v>
      </c>
      <c r="AI16" s="15">
        <v>0</v>
      </c>
      <c r="AJ16" s="15">
        <v>0</v>
      </c>
      <c r="AK16" s="15">
        <v>0</v>
      </c>
      <c r="AL16" s="15">
        <v>0</v>
      </c>
      <c r="AM16" s="14">
        <v>1</v>
      </c>
      <c r="AN16" s="14">
        <v>1</v>
      </c>
      <c r="AO16" s="14">
        <v>1</v>
      </c>
      <c r="AP16" s="50">
        <f t="shared" si="0"/>
        <v>36.700000000000003</v>
      </c>
    </row>
    <row r="17" spans="1:42" ht="15.75" x14ac:dyDescent="0.25">
      <c r="A17" s="31">
        <v>15</v>
      </c>
      <c r="B17" s="32">
        <v>271</v>
      </c>
      <c r="C17" s="33" t="s">
        <v>56</v>
      </c>
      <c r="D17" s="14">
        <v>7</v>
      </c>
      <c r="E17" s="14">
        <v>1</v>
      </c>
      <c r="F17" s="14">
        <v>0.5</v>
      </c>
      <c r="G17" s="14"/>
      <c r="H17" s="14"/>
      <c r="I17" s="14"/>
      <c r="J17" s="14"/>
      <c r="K17" s="14"/>
      <c r="L17" s="14">
        <v>4.5999999999999996</v>
      </c>
      <c r="M17" s="14"/>
      <c r="N17" s="14">
        <v>1</v>
      </c>
      <c r="O17" s="14">
        <v>1</v>
      </c>
      <c r="P17" s="14">
        <v>1</v>
      </c>
      <c r="Q17" s="14">
        <v>1</v>
      </c>
      <c r="R17" s="14">
        <v>1</v>
      </c>
      <c r="S17" s="14">
        <v>1</v>
      </c>
      <c r="T17" s="14">
        <v>1</v>
      </c>
      <c r="U17" s="14">
        <v>1</v>
      </c>
      <c r="V17" s="14">
        <v>1</v>
      </c>
      <c r="W17" s="14">
        <v>1</v>
      </c>
      <c r="X17" s="14">
        <v>1</v>
      </c>
      <c r="Y17" s="14">
        <v>0.3</v>
      </c>
      <c r="Z17" s="14">
        <v>1</v>
      </c>
      <c r="AA17" s="14">
        <v>1</v>
      </c>
      <c r="AB17" s="14">
        <v>0.3</v>
      </c>
      <c r="AC17" s="14">
        <v>1</v>
      </c>
      <c r="AD17" s="14">
        <v>1</v>
      </c>
      <c r="AE17" s="14">
        <v>1</v>
      </c>
      <c r="AF17" s="14">
        <v>0.7</v>
      </c>
      <c r="AG17" s="14">
        <v>1</v>
      </c>
      <c r="AH17" s="14">
        <v>1</v>
      </c>
      <c r="AI17" s="15">
        <v>0</v>
      </c>
      <c r="AJ17" s="15">
        <v>0</v>
      </c>
      <c r="AK17" s="15">
        <v>0</v>
      </c>
      <c r="AL17" s="15">
        <v>0</v>
      </c>
      <c r="AM17" s="14">
        <v>1</v>
      </c>
      <c r="AN17" s="14">
        <v>1</v>
      </c>
      <c r="AO17" s="14">
        <v>1</v>
      </c>
      <c r="AP17" s="50">
        <f t="shared" si="0"/>
        <v>35.400000000000006</v>
      </c>
    </row>
    <row r="18" spans="1:42" ht="15.75" x14ac:dyDescent="0.25">
      <c r="A18" s="31">
        <v>16</v>
      </c>
      <c r="B18" s="32">
        <v>309</v>
      </c>
      <c r="C18" s="33" t="s">
        <v>57</v>
      </c>
      <c r="D18" s="14">
        <v>7</v>
      </c>
      <c r="E18" s="14">
        <v>1</v>
      </c>
      <c r="F18" s="14">
        <v>0.5</v>
      </c>
      <c r="G18" s="14"/>
      <c r="H18" s="14">
        <v>0.1</v>
      </c>
      <c r="I18" s="14"/>
      <c r="J18" s="14"/>
      <c r="K18" s="14"/>
      <c r="L18" s="14">
        <v>2.5</v>
      </c>
      <c r="M18" s="14"/>
      <c r="N18" s="14">
        <v>1</v>
      </c>
      <c r="O18" s="14">
        <v>1</v>
      </c>
      <c r="P18" s="14">
        <v>1</v>
      </c>
      <c r="Q18" s="14">
        <v>1</v>
      </c>
      <c r="R18" s="14">
        <v>1</v>
      </c>
      <c r="S18" s="14">
        <v>1</v>
      </c>
      <c r="T18" s="14">
        <v>1</v>
      </c>
      <c r="U18" s="14">
        <v>1</v>
      </c>
      <c r="V18" s="14">
        <v>1</v>
      </c>
      <c r="W18" s="14">
        <v>1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14">
        <v>1</v>
      </c>
      <c r="AE18" s="14">
        <v>1</v>
      </c>
      <c r="AF18" s="14">
        <v>1</v>
      </c>
      <c r="AG18" s="14">
        <v>1.2</v>
      </c>
      <c r="AH18" s="14">
        <v>1</v>
      </c>
      <c r="AI18" s="15">
        <v>0</v>
      </c>
      <c r="AJ18" s="15">
        <v>0</v>
      </c>
      <c r="AK18" s="15">
        <v>0</v>
      </c>
      <c r="AL18" s="15">
        <v>0</v>
      </c>
      <c r="AM18" s="14">
        <v>1</v>
      </c>
      <c r="AN18" s="14">
        <v>1</v>
      </c>
      <c r="AO18" s="14">
        <v>1</v>
      </c>
      <c r="AP18" s="50">
        <f t="shared" si="0"/>
        <v>35.299999999999997</v>
      </c>
    </row>
    <row r="19" spans="1:42" ht="15.75" x14ac:dyDescent="0.25">
      <c r="A19" s="31">
        <v>17</v>
      </c>
      <c r="B19" s="32">
        <v>202</v>
      </c>
      <c r="C19" s="33" t="s">
        <v>58</v>
      </c>
      <c r="D19" s="14">
        <v>7</v>
      </c>
      <c r="E19" s="14">
        <v>0.5</v>
      </c>
      <c r="F19" s="14">
        <v>0.5</v>
      </c>
      <c r="G19" s="14"/>
      <c r="H19" s="14"/>
      <c r="I19" s="14"/>
      <c r="J19" s="14"/>
      <c r="K19" s="14"/>
      <c r="L19" s="14">
        <v>3.4</v>
      </c>
      <c r="M19" s="14"/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0.3</v>
      </c>
      <c r="Z19" s="14">
        <v>1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14">
        <v>1</v>
      </c>
      <c r="AG19" s="14">
        <v>1</v>
      </c>
      <c r="AH19" s="14">
        <v>1</v>
      </c>
      <c r="AI19" s="15">
        <v>0</v>
      </c>
      <c r="AJ19" s="15">
        <v>0</v>
      </c>
      <c r="AK19" s="15">
        <v>0</v>
      </c>
      <c r="AL19" s="15">
        <v>0</v>
      </c>
      <c r="AM19" s="14">
        <v>1</v>
      </c>
      <c r="AN19" s="14">
        <v>1</v>
      </c>
      <c r="AO19" s="14">
        <v>1</v>
      </c>
      <c r="AP19" s="50">
        <f t="shared" si="0"/>
        <v>34.700000000000003</v>
      </c>
    </row>
    <row r="20" spans="1:42" ht="15.75" x14ac:dyDescent="0.25">
      <c r="A20" s="31">
        <v>18</v>
      </c>
      <c r="B20" s="32">
        <v>292</v>
      </c>
      <c r="C20" s="33" t="s">
        <v>59</v>
      </c>
      <c r="D20" s="14">
        <v>7</v>
      </c>
      <c r="E20" s="14">
        <v>0.5</v>
      </c>
      <c r="F20" s="14">
        <v>0.5</v>
      </c>
      <c r="G20" s="14"/>
      <c r="H20" s="14"/>
      <c r="I20" s="14"/>
      <c r="J20" s="14"/>
      <c r="K20" s="14"/>
      <c r="L20" s="14">
        <v>3.8</v>
      </c>
      <c r="M20" s="14"/>
      <c r="N20" s="14">
        <v>1</v>
      </c>
      <c r="O20" s="14">
        <v>0.3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0.3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5">
        <v>0</v>
      </c>
      <c r="AJ20" s="15">
        <v>0</v>
      </c>
      <c r="AK20" s="15">
        <v>0</v>
      </c>
      <c r="AL20" s="15">
        <v>0</v>
      </c>
      <c r="AM20" s="15">
        <v>1</v>
      </c>
      <c r="AN20" s="15">
        <v>1</v>
      </c>
      <c r="AO20" s="15">
        <v>1</v>
      </c>
      <c r="AP20" s="50">
        <f t="shared" si="0"/>
        <v>34.400000000000006</v>
      </c>
    </row>
    <row r="21" spans="1:42" ht="15.75" x14ac:dyDescent="0.25">
      <c r="A21" s="31">
        <v>19</v>
      </c>
      <c r="B21" s="32">
        <v>301</v>
      </c>
      <c r="C21" s="33" t="s">
        <v>60</v>
      </c>
      <c r="D21" s="14">
        <v>7</v>
      </c>
      <c r="E21" s="14">
        <v>1</v>
      </c>
      <c r="F21" s="14">
        <v>0.5</v>
      </c>
      <c r="G21" s="14"/>
      <c r="H21" s="14"/>
      <c r="I21" s="14"/>
      <c r="J21" s="14"/>
      <c r="K21" s="14"/>
      <c r="L21" s="14">
        <v>2.4</v>
      </c>
      <c r="M21" s="14"/>
      <c r="N21" s="14">
        <v>1</v>
      </c>
      <c r="O21" s="14">
        <v>0.3</v>
      </c>
      <c r="P21" s="14">
        <v>1</v>
      </c>
      <c r="Q21" s="14">
        <v>1</v>
      </c>
      <c r="R21" s="14">
        <v>1</v>
      </c>
      <c r="S21" s="14">
        <v>1</v>
      </c>
      <c r="T21" s="14">
        <v>1</v>
      </c>
      <c r="U21" s="14">
        <v>1</v>
      </c>
      <c r="V21" s="14">
        <v>1</v>
      </c>
      <c r="W21" s="14">
        <v>1</v>
      </c>
      <c r="X21" s="14">
        <v>1</v>
      </c>
      <c r="Y21" s="14">
        <v>1</v>
      </c>
      <c r="Z21" s="14">
        <v>0.3</v>
      </c>
      <c r="AA21" s="14">
        <v>1</v>
      </c>
      <c r="AB21" s="14">
        <v>1</v>
      </c>
      <c r="AC21" s="14">
        <v>1</v>
      </c>
      <c r="AD21" s="14">
        <v>1</v>
      </c>
      <c r="AE21" s="14">
        <v>1</v>
      </c>
      <c r="AF21" s="14">
        <v>1</v>
      </c>
      <c r="AG21" s="14">
        <v>1</v>
      </c>
      <c r="AH21" s="14">
        <v>1</v>
      </c>
      <c r="AI21" s="15">
        <v>0</v>
      </c>
      <c r="AJ21" s="15">
        <v>0</v>
      </c>
      <c r="AK21" s="15">
        <v>0</v>
      </c>
      <c r="AL21" s="15">
        <v>0</v>
      </c>
      <c r="AM21" s="15">
        <v>1</v>
      </c>
      <c r="AN21" s="15">
        <v>1</v>
      </c>
      <c r="AO21" s="15">
        <v>1</v>
      </c>
      <c r="AP21" s="50">
        <f t="shared" si="0"/>
        <v>33.5</v>
      </c>
    </row>
    <row r="22" spans="1:42" ht="15.75" x14ac:dyDescent="0.25">
      <c r="A22" s="31">
        <v>20</v>
      </c>
      <c r="B22" s="32">
        <v>302</v>
      </c>
      <c r="C22" s="33" t="s">
        <v>61</v>
      </c>
      <c r="D22" s="14">
        <v>7</v>
      </c>
      <c r="E22" s="14">
        <v>1</v>
      </c>
      <c r="F22" s="14">
        <v>0.5</v>
      </c>
      <c r="G22" s="14"/>
      <c r="H22" s="14"/>
      <c r="I22" s="14"/>
      <c r="J22" s="14"/>
      <c r="K22" s="14"/>
      <c r="L22" s="14">
        <v>4.3</v>
      </c>
      <c r="M22" s="14"/>
      <c r="N22" s="14">
        <v>1</v>
      </c>
      <c r="O22" s="14">
        <v>1</v>
      </c>
      <c r="P22" s="14">
        <v>1</v>
      </c>
      <c r="Q22" s="14">
        <v>1</v>
      </c>
      <c r="R22" s="14">
        <v>1</v>
      </c>
      <c r="S22" s="14">
        <v>1</v>
      </c>
      <c r="T22" s="14">
        <v>1</v>
      </c>
      <c r="U22" s="14">
        <v>0.3</v>
      </c>
      <c r="V22" s="14">
        <v>0.3</v>
      </c>
      <c r="W22" s="14">
        <v>0.3</v>
      </c>
      <c r="X22" s="14">
        <v>0.3</v>
      </c>
      <c r="Y22" s="14">
        <v>0.3</v>
      </c>
      <c r="Z22" s="14">
        <v>0.3</v>
      </c>
      <c r="AA22" s="14">
        <v>1</v>
      </c>
      <c r="AB22" s="14">
        <v>1</v>
      </c>
      <c r="AC22" s="14">
        <v>1</v>
      </c>
      <c r="AD22" s="14">
        <v>1</v>
      </c>
      <c r="AE22" s="14">
        <v>1</v>
      </c>
      <c r="AF22" s="14">
        <v>1</v>
      </c>
      <c r="AG22" s="14">
        <v>1</v>
      </c>
      <c r="AH22" s="14">
        <v>1</v>
      </c>
      <c r="AI22" s="15">
        <v>0</v>
      </c>
      <c r="AJ22" s="15">
        <v>0</v>
      </c>
      <c r="AK22" s="15">
        <v>0</v>
      </c>
      <c r="AL22" s="15">
        <v>0</v>
      </c>
      <c r="AM22" s="15">
        <v>1</v>
      </c>
      <c r="AN22" s="15">
        <v>1</v>
      </c>
      <c r="AO22" s="15">
        <v>1</v>
      </c>
      <c r="AP22" s="50">
        <f t="shared" si="0"/>
        <v>32.600000000000009</v>
      </c>
    </row>
    <row r="23" spans="1:42" ht="15.75" x14ac:dyDescent="0.25">
      <c r="A23" s="31">
        <v>21</v>
      </c>
      <c r="B23" s="32">
        <v>326</v>
      </c>
      <c r="C23" s="33" t="s">
        <v>62</v>
      </c>
      <c r="D23" s="14">
        <v>7</v>
      </c>
      <c r="E23" s="14">
        <v>1</v>
      </c>
      <c r="F23" s="14">
        <v>0.5</v>
      </c>
      <c r="G23" s="14"/>
      <c r="H23" s="14"/>
      <c r="I23" s="14"/>
      <c r="J23" s="14"/>
      <c r="K23" s="14"/>
      <c r="L23" s="14">
        <v>1.2</v>
      </c>
      <c r="M23" s="14"/>
      <c r="N23" s="14">
        <v>1</v>
      </c>
      <c r="O23" s="14">
        <v>0.3</v>
      </c>
      <c r="P23" s="14">
        <v>0.3</v>
      </c>
      <c r="Q23" s="14">
        <v>1</v>
      </c>
      <c r="R23" s="14">
        <v>1</v>
      </c>
      <c r="S23" s="14">
        <v>1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14">
        <v>1</v>
      </c>
      <c r="AE23" s="14">
        <v>1</v>
      </c>
      <c r="AF23" s="14">
        <v>1</v>
      </c>
      <c r="AG23" s="14">
        <v>1</v>
      </c>
      <c r="AH23" s="14">
        <v>1</v>
      </c>
      <c r="AI23" s="15">
        <v>0</v>
      </c>
      <c r="AJ23" s="15">
        <v>0</v>
      </c>
      <c r="AK23" s="15">
        <v>0</v>
      </c>
      <c r="AL23" s="15">
        <v>0</v>
      </c>
      <c r="AM23" s="15">
        <v>1</v>
      </c>
      <c r="AN23" s="15">
        <v>1</v>
      </c>
      <c r="AO23" s="15">
        <v>1</v>
      </c>
      <c r="AP23" s="50">
        <f t="shared" si="0"/>
        <v>32.299999999999997</v>
      </c>
    </row>
    <row r="24" spans="1:42" ht="15.75" x14ac:dyDescent="0.25">
      <c r="A24" s="31">
        <v>22</v>
      </c>
      <c r="B24" s="32">
        <v>398</v>
      </c>
      <c r="C24" s="33" t="s">
        <v>63</v>
      </c>
      <c r="D24" s="14">
        <v>7</v>
      </c>
      <c r="E24" s="14">
        <v>1</v>
      </c>
      <c r="F24" s="14">
        <f>0.5</f>
        <v>0.5</v>
      </c>
      <c r="G24" s="14"/>
      <c r="H24" s="14"/>
      <c r="I24" s="14"/>
      <c r="J24" s="14"/>
      <c r="K24" s="14"/>
      <c r="L24" s="14">
        <v>1.9</v>
      </c>
      <c r="M24" s="14"/>
      <c r="N24" s="14">
        <v>1</v>
      </c>
      <c r="O24" s="14">
        <v>0.3</v>
      </c>
      <c r="P24" s="14">
        <v>0.3</v>
      </c>
      <c r="Q24" s="14">
        <v>1</v>
      </c>
      <c r="R24" s="14">
        <v>1</v>
      </c>
      <c r="S24" s="14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0.3</v>
      </c>
      <c r="Z24" s="14">
        <v>1</v>
      </c>
      <c r="AA24" s="14">
        <v>1</v>
      </c>
      <c r="AB24" s="14">
        <v>1</v>
      </c>
      <c r="AC24" s="14">
        <v>1.5</v>
      </c>
      <c r="AD24" s="14">
        <v>1</v>
      </c>
      <c r="AE24" s="14">
        <v>1</v>
      </c>
      <c r="AF24" s="14">
        <v>1</v>
      </c>
      <c r="AG24" s="14">
        <v>0.7</v>
      </c>
      <c r="AH24" s="14">
        <v>0.7</v>
      </c>
      <c r="AI24" s="15">
        <v>0</v>
      </c>
      <c r="AJ24" s="15">
        <v>0</v>
      </c>
      <c r="AK24" s="15">
        <v>0</v>
      </c>
      <c r="AL24" s="15">
        <v>0</v>
      </c>
      <c r="AM24" s="15">
        <v>1</v>
      </c>
      <c r="AN24" s="15">
        <v>1</v>
      </c>
      <c r="AO24" s="15">
        <v>1</v>
      </c>
      <c r="AP24" s="50">
        <f t="shared" si="0"/>
        <v>32.200000000000003</v>
      </c>
    </row>
    <row r="25" spans="1:42" ht="15.75" x14ac:dyDescent="0.25">
      <c r="A25" s="31">
        <v>23</v>
      </c>
      <c r="B25" s="32">
        <v>423</v>
      </c>
      <c r="C25" s="33" t="s">
        <v>64</v>
      </c>
      <c r="D25" s="14">
        <v>7</v>
      </c>
      <c r="E25" s="14">
        <v>1</v>
      </c>
      <c r="F25" s="14">
        <v>0.5</v>
      </c>
      <c r="G25" s="14"/>
      <c r="H25" s="14"/>
      <c r="I25" s="14"/>
      <c r="J25" s="14"/>
      <c r="K25" s="14"/>
      <c r="L25" s="14"/>
      <c r="M25" s="14"/>
      <c r="N25" s="14">
        <v>1</v>
      </c>
      <c r="O25" s="14">
        <v>0.3</v>
      </c>
      <c r="P25" s="14">
        <v>1</v>
      </c>
      <c r="Q25" s="14">
        <v>1</v>
      </c>
      <c r="R25" s="14">
        <v>1</v>
      </c>
      <c r="S25" s="14">
        <v>1</v>
      </c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14">
        <v>1</v>
      </c>
      <c r="AF25" s="14">
        <v>0.7</v>
      </c>
      <c r="AG25" s="14">
        <v>1</v>
      </c>
      <c r="AH25" s="14">
        <v>0.7</v>
      </c>
      <c r="AI25" s="15">
        <v>0</v>
      </c>
      <c r="AJ25" s="15">
        <v>0</v>
      </c>
      <c r="AK25" s="15">
        <v>0</v>
      </c>
      <c r="AL25" s="15">
        <v>0</v>
      </c>
      <c r="AM25" s="15">
        <v>1</v>
      </c>
      <c r="AN25" s="15">
        <v>1</v>
      </c>
      <c r="AO25" s="15">
        <v>1</v>
      </c>
      <c r="AP25" s="50">
        <f t="shared" si="0"/>
        <v>31.2</v>
      </c>
    </row>
    <row r="26" spans="1:42" ht="15.75" x14ac:dyDescent="0.25">
      <c r="A26" s="31">
        <v>24</v>
      </c>
      <c r="B26" s="17">
        <v>317</v>
      </c>
      <c r="C26" s="18" t="s">
        <v>65</v>
      </c>
      <c r="D26" s="17">
        <v>7</v>
      </c>
      <c r="E26" s="17"/>
      <c r="F26" s="17">
        <v>0.5</v>
      </c>
      <c r="G26" s="17"/>
      <c r="H26" s="17"/>
      <c r="I26" s="17"/>
      <c r="J26" s="17"/>
      <c r="K26" s="17"/>
      <c r="L26" s="17">
        <v>3.5</v>
      </c>
      <c r="M26" s="17"/>
      <c r="N26" s="17">
        <v>1</v>
      </c>
      <c r="O26" s="17">
        <v>0.3</v>
      </c>
      <c r="P26" s="17">
        <v>0.3</v>
      </c>
      <c r="Q26" s="17">
        <v>0.3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0.3</v>
      </c>
      <c r="AA26" s="17">
        <v>1</v>
      </c>
      <c r="AB26" s="17">
        <v>0.3</v>
      </c>
      <c r="AC26" s="17">
        <v>1</v>
      </c>
      <c r="AD26" s="17">
        <v>1</v>
      </c>
      <c r="AE26" s="17">
        <v>1</v>
      </c>
      <c r="AF26" s="17">
        <v>0.7</v>
      </c>
      <c r="AG26" s="17">
        <v>1</v>
      </c>
      <c r="AH26" s="17">
        <v>1</v>
      </c>
      <c r="AI26" s="17">
        <v>0</v>
      </c>
      <c r="AJ26" s="17">
        <v>0</v>
      </c>
      <c r="AK26" s="17">
        <v>0</v>
      </c>
      <c r="AL26" s="17">
        <v>0</v>
      </c>
      <c r="AM26" s="17">
        <v>0.7</v>
      </c>
      <c r="AN26" s="17">
        <v>0.7</v>
      </c>
      <c r="AO26" s="17">
        <v>1</v>
      </c>
      <c r="AP26" s="51">
        <f t="shared" si="0"/>
        <v>30.6</v>
      </c>
    </row>
    <row r="27" spans="1:42" ht="15.75" x14ac:dyDescent="0.25">
      <c r="A27" s="31">
        <v>25</v>
      </c>
      <c r="B27" s="34">
        <v>374</v>
      </c>
      <c r="C27" s="33" t="s">
        <v>66</v>
      </c>
      <c r="D27" s="14">
        <v>5</v>
      </c>
      <c r="E27" s="14">
        <v>1</v>
      </c>
      <c r="F27" s="14"/>
      <c r="G27" s="14"/>
      <c r="H27" s="14"/>
      <c r="I27" s="14"/>
      <c r="J27" s="14"/>
      <c r="K27" s="14"/>
      <c r="L27" s="14">
        <v>2.5</v>
      </c>
      <c r="M27" s="14"/>
      <c r="N27" s="14">
        <v>1</v>
      </c>
      <c r="O27" s="14">
        <v>1</v>
      </c>
      <c r="P27" s="14">
        <v>0.3</v>
      </c>
      <c r="Q27" s="14">
        <v>1</v>
      </c>
      <c r="R27" s="14">
        <v>1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0.3</v>
      </c>
      <c r="AA27" s="14">
        <v>0.3</v>
      </c>
      <c r="AB27" s="14">
        <v>1</v>
      </c>
      <c r="AC27" s="14">
        <v>1</v>
      </c>
      <c r="AD27" s="14">
        <v>1</v>
      </c>
      <c r="AE27" s="14">
        <v>1</v>
      </c>
      <c r="AF27" s="14">
        <v>1</v>
      </c>
      <c r="AG27" s="14">
        <v>1</v>
      </c>
      <c r="AH27" s="14">
        <v>1</v>
      </c>
      <c r="AI27" s="15">
        <v>0</v>
      </c>
      <c r="AJ27" s="15">
        <v>0</v>
      </c>
      <c r="AK27" s="15">
        <v>0</v>
      </c>
      <c r="AL27" s="15">
        <v>0</v>
      </c>
      <c r="AM27" s="15">
        <v>1</v>
      </c>
      <c r="AN27" s="15">
        <v>1</v>
      </c>
      <c r="AO27" s="15">
        <v>0.7</v>
      </c>
      <c r="AP27" s="50">
        <f t="shared" si="0"/>
        <v>30.1</v>
      </c>
    </row>
    <row r="28" spans="1:42" ht="15.75" x14ac:dyDescent="0.25">
      <c r="A28" s="31">
        <v>26</v>
      </c>
      <c r="B28" s="34">
        <v>259</v>
      </c>
      <c r="C28" s="33" t="s">
        <v>67</v>
      </c>
      <c r="D28" s="14">
        <v>7</v>
      </c>
      <c r="E28" s="14">
        <v>1</v>
      </c>
      <c r="F28" s="14">
        <v>0.5</v>
      </c>
      <c r="G28" s="14"/>
      <c r="H28" s="14"/>
      <c r="I28" s="14"/>
      <c r="J28" s="14"/>
      <c r="K28" s="14"/>
      <c r="L28" s="14">
        <v>1.2</v>
      </c>
      <c r="M28" s="14"/>
      <c r="N28" s="14">
        <v>1</v>
      </c>
      <c r="O28" s="14">
        <v>0.3</v>
      </c>
      <c r="P28" s="14">
        <v>0.3</v>
      </c>
      <c r="Q28" s="14">
        <v>1</v>
      </c>
      <c r="R28" s="14">
        <v>0.3</v>
      </c>
      <c r="S28" s="14">
        <v>1</v>
      </c>
      <c r="T28" s="14">
        <v>1</v>
      </c>
      <c r="U28" s="14">
        <v>1</v>
      </c>
      <c r="V28" s="14">
        <v>1</v>
      </c>
      <c r="W28" s="14">
        <v>1</v>
      </c>
      <c r="X28" s="14">
        <v>1</v>
      </c>
      <c r="Y28" s="14">
        <v>1</v>
      </c>
      <c r="Z28" s="14">
        <v>0.3</v>
      </c>
      <c r="AA28" s="14">
        <v>0</v>
      </c>
      <c r="AB28" s="14">
        <v>1</v>
      </c>
      <c r="AC28" s="14">
        <v>1</v>
      </c>
      <c r="AD28" s="14">
        <v>1</v>
      </c>
      <c r="AE28" s="14">
        <v>1</v>
      </c>
      <c r="AF28" s="14">
        <v>1</v>
      </c>
      <c r="AG28" s="14">
        <v>1</v>
      </c>
      <c r="AH28" s="14">
        <v>1</v>
      </c>
      <c r="AI28" s="15">
        <v>0</v>
      </c>
      <c r="AJ28" s="15">
        <v>0</v>
      </c>
      <c r="AK28" s="15">
        <v>0</v>
      </c>
      <c r="AL28" s="15">
        <v>0</v>
      </c>
      <c r="AM28" s="15">
        <v>0.7</v>
      </c>
      <c r="AN28" s="15">
        <v>0.7</v>
      </c>
      <c r="AO28" s="15">
        <v>0.7</v>
      </c>
      <c r="AP28" s="50">
        <f t="shared" si="0"/>
        <v>29</v>
      </c>
    </row>
    <row r="29" spans="1:42" ht="15.75" x14ac:dyDescent="0.25">
      <c r="A29" s="31">
        <v>27</v>
      </c>
      <c r="B29" s="34">
        <v>355</v>
      </c>
      <c r="C29" s="33" t="s">
        <v>68</v>
      </c>
      <c r="D29" s="14">
        <v>7</v>
      </c>
      <c r="E29" s="14">
        <v>1</v>
      </c>
      <c r="F29" s="14"/>
      <c r="G29" s="14"/>
      <c r="H29" s="14"/>
      <c r="I29" s="14"/>
      <c r="J29" s="14">
        <v>0.2</v>
      </c>
      <c r="K29" s="14"/>
      <c r="L29" s="14">
        <v>2.8</v>
      </c>
      <c r="M29" s="14"/>
      <c r="N29" s="14">
        <v>1</v>
      </c>
      <c r="O29" s="14">
        <v>0.3</v>
      </c>
      <c r="P29" s="14">
        <v>0.3</v>
      </c>
      <c r="Q29" s="14">
        <v>0.3</v>
      </c>
      <c r="R29" s="14">
        <v>1</v>
      </c>
      <c r="S29" s="14">
        <v>1</v>
      </c>
      <c r="T29" s="14">
        <v>1</v>
      </c>
      <c r="U29" s="14">
        <v>1</v>
      </c>
      <c r="V29" s="14">
        <v>1</v>
      </c>
      <c r="W29" s="14">
        <v>1</v>
      </c>
      <c r="X29" s="14">
        <v>1</v>
      </c>
      <c r="Y29" s="14">
        <v>0.3</v>
      </c>
      <c r="Z29" s="14">
        <v>0.3</v>
      </c>
      <c r="AA29" s="14">
        <v>0.3</v>
      </c>
      <c r="AB29" s="14">
        <v>1</v>
      </c>
      <c r="AC29" s="14">
        <v>0</v>
      </c>
      <c r="AD29" s="14">
        <v>1</v>
      </c>
      <c r="AE29" s="14">
        <v>0.7</v>
      </c>
      <c r="AF29" s="14">
        <v>1</v>
      </c>
      <c r="AG29" s="14">
        <v>1</v>
      </c>
      <c r="AH29" s="14">
        <v>0.7</v>
      </c>
      <c r="AI29" s="15">
        <v>0</v>
      </c>
      <c r="AJ29" s="15">
        <v>0</v>
      </c>
      <c r="AK29" s="15">
        <v>0</v>
      </c>
      <c r="AL29" s="15">
        <v>0</v>
      </c>
      <c r="AM29" s="15">
        <v>1</v>
      </c>
      <c r="AN29" s="15">
        <v>0.7</v>
      </c>
      <c r="AO29" s="15">
        <v>0.7</v>
      </c>
      <c r="AP29" s="50">
        <f t="shared" si="0"/>
        <v>28.6</v>
      </c>
    </row>
    <row r="30" spans="1:42" ht="15.75" x14ac:dyDescent="0.25">
      <c r="A30" s="31">
        <v>28</v>
      </c>
      <c r="B30" s="34">
        <v>328</v>
      </c>
      <c r="C30" s="33" t="s">
        <v>69</v>
      </c>
      <c r="D30" s="14">
        <v>5</v>
      </c>
      <c r="E30" s="14">
        <v>0.5</v>
      </c>
      <c r="F30" s="14"/>
      <c r="G30" s="14"/>
      <c r="H30" s="14"/>
      <c r="I30" s="14"/>
      <c r="J30" s="14"/>
      <c r="K30" s="14"/>
      <c r="L30" s="14">
        <v>3.1</v>
      </c>
      <c r="M30" s="14"/>
      <c r="N30" s="14">
        <v>1</v>
      </c>
      <c r="O30" s="14">
        <v>0.3</v>
      </c>
      <c r="P30" s="14"/>
      <c r="Q30" s="14">
        <v>1</v>
      </c>
      <c r="R30" s="14">
        <v>1</v>
      </c>
      <c r="S30" s="14">
        <v>1</v>
      </c>
      <c r="T30" s="14">
        <v>1</v>
      </c>
      <c r="U30" s="14">
        <v>1</v>
      </c>
      <c r="V30" s="14">
        <v>1</v>
      </c>
      <c r="W30" s="14">
        <v>0.3</v>
      </c>
      <c r="X30" s="14">
        <v>1</v>
      </c>
      <c r="Y30" s="14">
        <v>1</v>
      </c>
      <c r="Z30" s="14">
        <v>0.3</v>
      </c>
      <c r="AA30" s="14">
        <v>0.3</v>
      </c>
      <c r="AB30" s="14">
        <v>1</v>
      </c>
      <c r="AC30" s="14">
        <v>0.3</v>
      </c>
      <c r="AD30" s="14">
        <v>1</v>
      </c>
      <c r="AE30" s="14">
        <v>0.7</v>
      </c>
      <c r="AF30" s="14">
        <v>1</v>
      </c>
      <c r="AG30" s="14">
        <v>1</v>
      </c>
      <c r="AH30" s="14">
        <v>0.7</v>
      </c>
      <c r="AI30" s="15">
        <v>0</v>
      </c>
      <c r="AJ30" s="15">
        <v>0</v>
      </c>
      <c r="AK30" s="15">
        <v>0</v>
      </c>
      <c r="AL30" s="15">
        <v>0</v>
      </c>
      <c r="AM30" s="15">
        <v>0.7</v>
      </c>
      <c r="AN30" s="15">
        <v>0.7</v>
      </c>
      <c r="AO30" s="15">
        <v>0.7</v>
      </c>
      <c r="AP30" s="50">
        <f t="shared" si="0"/>
        <v>26.599999999999998</v>
      </c>
    </row>
    <row r="31" spans="1:42" ht="15.75" x14ac:dyDescent="0.25">
      <c r="A31" s="31">
        <v>29</v>
      </c>
      <c r="B31" s="34">
        <v>353</v>
      </c>
      <c r="C31" s="33" t="s">
        <v>70</v>
      </c>
      <c r="D31" s="14">
        <v>5</v>
      </c>
      <c r="E31" s="14">
        <v>0.5</v>
      </c>
      <c r="F31" s="14"/>
      <c r="G31" s="14"/>
      <c r="H31" s="14"/>
      <c r="I31" s="14"/>
      <c r="J31" s="14"/>
      <c r="K31" s="14"/>
      <c r="L31" s="14">
        <v>4.9000000000000004</v>
      </c>
      <c r="M31" s="14"/>
      <c r="N31" s="14">
        <v>1</v>
      </c>
      <c r="O31" s="14">
        <v>0.3</v>
      </c>
      <c r="P31" s="14">
        <v>0.3</v>
      </c>
      <c r="Q31" s="14">
        <v>0.3</v>
      </c>
      <c r="R31" s="14">
        <v>1</v>
      </c>
      <c r="S31" s="14">
        <v>0.3</v>
      </c>
      <c r="T31" s="14">
        <v>0.3</v>
      </c>
      <c r="U31" s="14">
        <v>1</v>
      </c>
      <c r="V31" s="14">
        <v>1</v>
      </c>
      <c r="W31" s="14">
        <v>1</v>
      </c>
      <c r="X31" s="14">
        <v>1</v>
      </c>
      <c r="Y31" s="14">
        <v>0.3</v>
      </c>
      <c r="Z31" s="14">
        <v>0.3</v>
      </c>
      <c r="AA31" s="14">
        <v>0.3</v>
      </c>
      <c r="AB31" s="14">
        <v>1</v>
      </c>
      <c r="AC31" s="14">
        <v>0.3</v>
      </c>
      <c r="AD31" s="14">
        <v>0.3</v>
      </c>
      <c r="AE31" s="14">
        <v>0.7</v>
      </c>
      <c r="AF31" s="14">
        <v>0.7</v>
      </c>
      <c r="AG31" s="14">
        <v>1</v>
      </c>
      <c r="AH31" s="14">
        <v>0.7</v>
      </c>
      <c r="AI31" s="15">
        <v>0</v>
      </c>
      <c r="AJ31" s="15">
        <v>0</v>
      </c>
      <c r="AK31" s="15">
        <v>0</v>
      </c>
      <c r="AL31" s="15">
        <v>0</v>
      </c>
      <c r="AM31" s="15">
        <v>0.7</v>
      </c>
      <c r="AN31" s="15">
        <v>0.7</v>
      </c>
      <c r="AO31" s="15">
        <v>0.7</v>
      </c>
      <c r="AP31" s="50">
        <f t="shared" si="0"/>
        <v>25.600000000000005</v>
      </c>
    </row>
    <row r="32" spans="1:42" ht="15.75" x14ac:dyDescent="0.25">
      <c r="A32" s="31">
        <v>30</v>
      </c>
      <c r="B32" s="34">
        <v>421</v>
      </c>
      <c r="C32" s="33" t="s">
        <v>71</v>
      </c>
      <c r="D32" s="14">
        <v>7</v>
      </c>
      <c r="E32" s="14">
        <v>1</v>
      </c>
      <c r="F32" s="14">
        <v>0.5</v>
      </c>
      <c r="G32" s="14"/>
      <c r="H32" s="14"/>
      <c r="I32" s="14"/>
      <c r="J32" s="14"/>
      <c r="K32" s="14"/>
      <c r="L32" s="14">
        <v>0.3</v>
      </c>
      <c r="M32" s="14"/>
      <c r="N32" s="14">
        <v>1</v>
      </c>
      <c r="O32" s="14">
        <v>0.3</v>
      </c>
      <c r="P32" s="14">
        <v>0.3</v>
      </c>
      <c r="Q32" s="14">
        <v>1</v>
      </c>
      <c r="R32" s="14">
        <v>1</v>
      </c>
      <c r="S32" s="14">
        <v>0.3</v>
      </c>
      <c r="T32" s="14">
        <v>1</v>
      </c>
      <c r="U32" s="14">
        <v>1</v>
      </c>
      <c r="V32" s="14">
        <v>1</v>
      </c>
      <c r="W32" s="14">
        <v>1</v>
      </c>
      <c r="X32" s="14">
        <v>1</v>
      </c>
      <c r="Y32" s="14">
        <v>1</v>
      </c>
      <c r="Z32" s="14">
        <v>0.3</v>
      </c>
      <c r="AA32" s="14">
        <v>0.3</v>
      </c>
      <c r="AB32" s="14">
        <v>0.3</v>
      </c>
      <c r="AC32" s="14">
        <v>0.3</v>
      </c>
      <c r="AD32" s="14">
        <v>0.3</v>
      </c>
      <c r="AE32" s="14">
        <v>0.7</v>
      </c>
      <c r="AF32" s="14">
        <v>0.7</v>
      </c>
      <c r="AG32" s="14">
        <v>0.7</v>
      </c>
      <c r="AH32" s="14">
        <v>0.7</v>
      </c>
      <c r="AI32" s="15">
        <v>0</v>
      </c>
      <c r="AJ32" s="15">
        <v>0</v>
      </c>
      <c r="AK32" s="15">
        <v>0</v>
      </c>
      <c r="AL32" s="15">
        <v>0</v>
      </c>
      <c r="AM32" s="15">
        <v>0.7</v>
      </c>
      <c r="AN32" s="15">
        <v>0.7</v>
      </c>
      <c r="AO32" s="15">
        <v>0.7</v>
      </c>
      <c r="AP32" s="50">
        <f t="shared" si="0"/>
        <v>25.1</v>
      </c>
    </row>
    <row r="33" spans="1:42" ht="15.75" x14ac:dyDescent="0.25">
      <c r="A33" s="31">
        <v>31</v>
      </c>
      <c r="B33" s="34">
        <v>344</v>
      </c>
      <c r="C33" s="33" t="s">
        <v>72</v>
      </c>
      <c r="D33" s="14">
        <v>5</v>
      </c>
      <c r="E33" s="14">
        <v>1</v>
      </c>
      <c r="F33" s="14"/>
      <c r="G33" s="14"/>
      <c r="H33" s="14"/>
      <c r="I33" s="14"/>
      <c r="J33" s="14"/>
      <c r="K33" s="14"/>
      <c r="L33" s="14">
        <v>2.8</v>
      </c>
      <c r="M33" s="14"/>
      <c r="N33" s="14">
        <v>1</v>
      </c>
      <c r="O33" s="14">
        <v>0.3</v>
      </c>
      <c r="P33" s="14">
        <v>0.3</v>
      </c>
      <c r="Q33" s="14">
        <v>0.3</v>
      </c>
      <c r="R33" s="14">
        <v>1</v>
      </c>
      <c r="S33" s="14">
        <v>1</v>
      </c>
      <c r="T33" s="14">
        <v>0.3</v>
      </c>
      <c r="U33" s="14">
        <v>0.3</v>
      </c>
      <c r="V33" s="14">
        <v>0.3</v>
      </c>
      <c r="W33" s="14">
        <v>0.3</v>
      </c>
      <c r="X33" s="14">
        <v>1</v>
      </c>
      <c r="Y33" s="14">
        <v>1</v>
      </c>
      <c r="Z33" s="14">
        <v>0.3</v>
      </c>
      <c r="AA33" s="14">
        <v>0.3</v>
      </c>
      <c r="AB33" s="14">
        <v>0.3</v>
      </c>
      <c r="AC33" s="14">
        <v>1</v>
      </c>
      <c r="AD33" s="14">
        <v>0.3</v>
      </c>
      <c r="AE33" s="14">
        <v>0.7</v>
      </c>
      <c r="AF33" s="14">
        <v>0.7</v>
      </c>
      <c r="AG33" s="14">
        <v>1</v>
      </c>
      <c r="AH33" s="14">
        <v>0.7</v>
      </c>
      <c r="AI33" s="15">
        <v>0</v>
      </c>
      <c r="AJ33" s="15">
        <v>0</v>
      </c>
      <c r="AK33" s="15">
        <v>0</v>
      </c>
      <c r="AL33" s="15">
        <v>0</v>
      </c>
      <c r="AM33" s="15">
        <v>0.7</v>
      </c>
      <c r="AN33" s="15">
        <v>0.7</v>
      </c>
      <c r="AO33" s="15">
        <v>0</v>
      </c>
      <c r="AP33" s="50">
        <f t="shared" si="0"/>
        <v>22.600000000000005</v>
      </c>
    </row>
    <row r="34" spans="1:42" ht="15.75" x14ac:dyDescent="0.25">
      <c r="A34" s="31">
        <v>32</v>
      </c>
      <c r="B34" s="34">
        <v>402</v>
      </c>
      <c r="C34" s="33" t="s">
        <v>73</v>
      </c>
      <c r="D34" s="14">
        <v>7</v>
      </c>
      <c r="E34" s="14">
        <v>1</v>
      </c>
      <c r="F34" s="14">
        <v>0.5</v>
      </c>
      <c r="G34" s="14"/>
      <c r="H34" s="14"/>
      <c r="I34" s="14"/>
      <c r="J34" s="14"/>
      <c r="K34" s="14"/>
      <c r="L34" s="14">
        <v>1.6</v>
      </c>
      <c r="M34" s="14"/>
      <c r="N34" s="14">
        <v>1</v>
      </c>
      <c r="O34" s="14">
        <v>0.3</v>
      </c>
      <c r="P34" s="14">
        <v>0.3</v>
      </c>
      <c r="Q34" s="14">
        <v>0.3</v>
      </c>
      <c r="R34" s="14">
        <v>0.3</v>
      </c>
      <c r="S34" s="14">
        <v>0.3</v>
      </c>
      <c r="T34" s="14">
        <v>0.3</v>
      </c>
      <c r="U34" s="14">
        <v>0.3</v>
      </c>
      <c r="V34" s="14">
        <v>0.3</v>
      </c>
      <c r="W34" s="14">
        <v>0.3</v>
      </c>
      <c r="X34" s="14">
        <v>0.3</v>
      </c>
      <c r="Y34" s="14">
        <v>0.3</v>
      </c>
      <c r="Z34" s="14">
        <v>0.3</v>
      </c>
      <c r="AA34" s="14">
        <v>1</v>
      </c>
      <c r="AB34" s="14">
        <v>0.3</v>
      </c>
      <c r="AC34" s="14">
        <v>0.3</v>
      </c>
      <c r="AD34" s="14">
        <v>0.3</v>
      </c>
      <c r="AE34" s="14">
        <v>0.7</v>
      </c>
      <c r="AF34" s="14">
        <v>0.7</v>
      </c>
      <c r="AG34" s="14">
        <v>0.7</v>
      </c>
      <c r="AH34" s="14">
        <v>0.7</v>
      </c>
      <c r="AI34" s="15">
        <v>0</v>
      </c>
      <c r="AJ34" s="15">
        <v>0</v>
      </c>
      <c r="AK34" s="15">
        <v>0</v>
      </c>
      <c r="AL34" s="15">
        <v>0</v>
      </c>
      <c r="AM34" s="15">
        <v>1</v>
      </c>
      <c r="AN34" s="15">
        <v>0.7</v>
      </c>
      <c r="AO34" s="15">
        <v>0.7</v>
      </c>
      <c r="AP34" s="50">
        <f t="shared" si="0"/>
        <v>21.800000000000004</v>
      </c>
    </row>
    <row r="35" spans="1:42" ht="15.75" x14ac:dyDescent="0.25">
      <c r="A35" s="31">
        <v>33</v>
      </c>
      <c r="B35" s="34">
        <v>384</v>
      </c>
      <c r="C35" s="33" t="s">
        <v>74</v>
      </c>
      <c r="D35" s="14">
        <v>5</v>
      </c>
      <c r="E35" s="14">
        <v>0.5</v>
      </c>
      <c r="F35" s="14"/>
      <c r="G35" s="14"/>
      <c r="H35" s="14"/>
      <c r="I35" s="14"/>
      <c r="J35" s="14"/>
      <c r="K35" s="14"/>
      <c r="L35" s="14">
        <v>1.5</v>
      </c>
      <c r="M35" s="14"/>
      <c r="N35" s="14">
        <v>1</v>
      </c>
      <c r="O35" s="14">
        <v>0.3</v>
      </c>
      <c r="P35" s="14">
        <v>0.3</v>
      </c>
      <c r="Q35" s="14">
        <v>1</v>
      </c>
      <c r="R35" s="14">
        <v>1</v>
      </c>
      <c r="S35" s="14">
        <v>1</v>
      </c>
      <c r="T35" s="14">
        <v>0.3</v>
      </c>
      <c r="U35" s="14">
        <v>0.3</v>
      </c>
      <c r="V35" s="14">
        <v>0.3</v>
      </c>
      <c r="W35" s="14">
        <v>0.3</v>
      </c>
      <c r="X35" s="14">
        <v>0.3</v>
      </c>
      <c r="Y35" s="14">
        <v>0.3</v>
      </c>
      <c r="Z35" s="14">
        <v>0.3</v>
      </c>
      <c r="AA35" s="14">
        <v>0</v>
      </c>
      <c r="AB35" s="14">
        <v>0</v>
      </c>
      <c r="AC35" s="14">
        <v>0.3</v>
      </c>
      <c r="AD35" s="14">
        <v>0.3</v>
      </c>
      <c r="AE35" s="14">
        <v>0.7</v>
      </c>
      <c r="AF35" s="14">
        <v>0.7</v>
      </c>
      <c r="AG35" s="14">
        <v>0.7</v>
      </c>
      <c r="AH35" s="14">
        <v>0.7</v>
      </c>
      <c r="AI35" s="15">
        <v>0</v>
      </c>
      <c r="AJ35" s="15">
        <v>0</v>
      </c>
      <c r="AK35" s="15">
        <v>0</v>
      </c>
      <c r="AL35" s="15">
        <v>0</v>
      </c>
      <c r="AM35" s="15">
        <v>0.7</v>
      </c>
      <c r="AN35" s="15">
        <v>0.7</v>
      </c>
      <c r="AO35" s="15">
        <v>0.7</v>
      </c>
      <c r="AP35" s="50">
        <f t="shared" si="0"/>
        <v>19.200000000000003</v>
      </c>
    </row>
    <row r="36" spans="1:42" ht="15.75" x14ac:dyDescent="0.25">
      <c r="A36" s="31">
        <v>34</v>
      </c>
      <c r="B36" s="34">
        <v>371</v>
      </c>
      <c r="C36" s="33" t="s">
        <v>75</v>
      </c>
      <c r="D36" s="14">
        <v>5</v>
      </c>
      <c r="E36" s="14">
        <v>1</v>
      </c>
      <c r="F36" s="14"/>
      <c r="G36" s="14"/>
      <c r="H36" s="14"/>
      <c r="I36" s="14"/>
      <c r="J36" s="14"/>
      <c r="K36" s="14"/>
      <c r="L36" s="14">
        <v>1.2</v>
      </c>
      <c r="M36" s="14"/>
      <c r="N36" s="14">
        <v>1</v>
      </c>
      <c r="O36" s="14">
        <v>0.3</v>
      </c>
      <c r="P36" s="14">
        <v>0.3</v>
      </c>
      <c r="Q36" s="14">
        <v>0.3</v>
      </c>
      <c r="R36" s="14">
        <v>0.3</v>
      </c>
      <c r="S36" s="14">
        <v>0.3</v>
      </c>
      <c r="T36" s="14">
        <v>0.3</v>
      </c>
      <c r="U36" s="14">
        <v>0.3</v>
      </c>
      <c r="V36" s="14">
        <v>0.3</v>
      </c>
      <c r="W36" s="14">
        <v>0.3</v>
      </c>
      <c r="X36" s="14">
        <v>0.3</v>
      </c>
      <c r="Y36" s="14">
        <v>0.3</v>
      </c>
      <c r="Z36" s="14">
        <v>0.3</v>
      </c>
      <c r="AA36" s="14">
        <v>0.3</v>
      </c>
      <c r="AB36" s="14">
        <v>0.3</v>
      </c>
      <c r="AC36" s="14">
        <v>0.3</v>
      </c>
      <c r="AD36" s="14">
        <v>0.3</v>
      </c>
      <c r="AE36" s="14">
        <v>0.7</v>
      </c>
      <c r="AF36" s="14">
        <v>0.7</v>
      </c>
      <c r="AG36" s="14">
        <v>0.7</v>
      </c>
      <c r="AH36" s="14">
        <v>0.7</v>
      </c>
      <c r="AI36" s="15">
        <v>0</v>
      </c>
      <c r="AJ36" s="15">
        <v>0</v>
      </c>
      <c r="AK36" s="15">
        <v>0</v>
      </c>
      <c r="AL36" s="15">
        <v>0</v>
      </c>
      <c r="AM36" s="15">
        <v>0.7</v>
      </c>
      <c r="AN36" s="15">
        <v>0.7</v>
      </c>
      <c r="AO36" s="15">
        <v>0.7</v>
      </c>
      <c r="AP36" s="50">
        <f t="shared" si="0"/>
        <v>17.900000000000006</v>
      </c>
    </row>
    <row r="37" spans="1:42" ht="15.75" x14ac:dyDescent="0.25">
      <c r="A37" s="31">
        <v>35</v>
      </c>
      <c r="B37" s="34">
        <v>410</v>
      </c>
      <c r="C37" s="33" t="s">
        <v>76</v>
      </c>
      <c r="D37" s="14">
        <v>5</v>
      </c>
      <c r="E37" s="14">
        <v>1</v>
      </c>
      <c r="F37" s="14">
        <f>0.5</f>
        <v>0.5</v>
      </c>
      <c r="G37" s="14"/>
      <c r="H37" s="14"/>
      <c r="I37" s="14"/>
      <c r="J37" s="14"/>
      <c r="K37" s="14"/>
      <c r="L37" s="14">
        <v>0.6</v>
      </c>
      <c r="M37" s="14"/>
      <c r="N37" s="14">
        <v>1</v>
      </c>
      <c r="O37" s="14">
        <v>0.3</v>
      </c>
      <c r="P37" s="14">
        <v>0.3</v>
      </c>
      <c r="Q37" s="14">
        <v>0.3</v>
      </c>
      <c r="R37" s="14">
        <v>0.3</v>
      </c>
      <c r="S37" s="14">
        <v>0.3</v>
      </c>
      <c r="T37" s="14">
        <v>0.3</v>
      </c>
      <c r="U37" s="14">
        <v>0.3</v>
      </c>
      <c r="V37" s="14">
        <v>0.3</v>
      </c>
      <c r="W37" s="14">
        <v>0.3</v>
      </c>
      <c r="X37" s="14">
        <v>0.3</v>
      </c>
      <c r="Y37" s="14">
        <v>0.3</v>
      </c>
      <c r="Z37" s="14">
        <v>0.3</v>
      </c>
      <c r="AA37" s="14">
        <v>0.3</v>
      </c>
      <c r="AB37" s="14">
        <v>0.3</v>
      </c>
      <c r="AC37" s="14">
        <v>0.3</v>
      </c>
      <c r="AD37" s="14">
        <v>0.3</v>
      </c>
      <c r="AE37" s="14">
        <v>0.7</v>
      </c>
      <c r="AF37" s="14">
        <v>0.7</v>
      </c>
      <c r="AG37" s="14">
        <v>0.7</v>
      </c>
      <c r="AH37" s="14">
        <v>0.7</v>
      </c>
      <c r="AI37" s="15">
        <v>0</v>
      </c>
      <c r="AJ37" s="15">
        <v>0</v>
      </c>
      <c r="AK37" s="15">
        <v>0</v>
      </c>
      <c r="AL37" s="15">
        <v>0</v>
      </c>
      <c r="AM37" s="15">
        <v>0.7</v>
      </c>
      <c r="AN37" s="15">
        <v>0.7</v>
      </c>
      <c r="AO37" s="15">
        <v>0.7</v>
      </c>
      <c r="AP37" s="50">
        <f t="shared" si="0"/>
        <v>17.800000000000008</v>
      </c>
    </row>
    <row r="38" spans="1:42" ht="15.75" x14ac:dyDescent="0.25">
      <c r="A38" s="31">
        <v>36</v>
      </c>
      <c r="B38" s="34">
        <v>395</v>
      </c>
      <c r="C38" s="33" t="s">
        <v>77</v>
      </c>
      <c r="D38" s="14">
        <v>5</v>
      </c>
      <c r="E38" s="14">
        <v>1</v>
      </c>
      <c r="F38" s="14"/>
      <c r="G38" s="14"/>
      <c r="H38" s="14"/>
      <c r="I38" s="14"/>
      <c r="J38" s="14"/>
      <c r="K38" s="14"/>
      <c r="L38" s="14">
        <v>0.6</v>
      </c>
      <c r="M38" s="14"/>
      <c r="N38" s="14">
        <v>1</v>
      </c>
      <c r="O38" s="14">
        <v>0.3</v>
      </c>
      <c r="P38" s="14">
        <v>0.3</v>
      </c>
      <c r="Q38" s="14">
        <v>0.3</v>
      </c>
      <c r="R38" s="14">
        <v>0.3</v>
      </c>
      <c r="S38" s="14">
        <v>0.3</v>
      </c>
      <c r="T38" s="14">
        <v>0.3</v>
      </c>
      <c r="U38" s="14">
        <v>0.3</v>
      </c>
      <c r="V38" s="14">
        <v>0.3</v>
      </c>
      <c r="W38" s="14">
        <v>0.3</v>
      </c>
      <c r="X38" s="14">
        <v>0.3</v>
      </c>
      <c r="Y38" s="14">
        <v>0.3</v>
      </c>
      <c r="Z38" s="14">
        <v>0.3</v>
      </c>
      <c r="AA38" s="14">
        <v>0.3</v>
      </c>
      <c r="AB38" s="14">
        <v>0.3</v>
      </c>
      <c r="AC38" s="14">
        <v>0.3</v>
      </c>
      <c r="AD38" s="14">
        <v>0.3</v>
      </c>
      <c r="AE38" s="14">
        <v>0.7</v>
      </c>
      <c r="AF38" s="14">
        <v>0.7</v>
      </c>
      <c r="AG38" s="14">
        <v>0.7</v>
      </c>
      <c r="AH38" s="14">
        <v>0.7</v>
      </c>
      <c r="AI38" s="15">
        <v>0</v>
      </c>
      <c r="AJ38" s="15">
        <v>0</v>
      </c>
      <c r="AK38" s="15">
        <v>0</v>
      </c>
      <c r="AL38" s="15">
        <v>0</v>
      </c>
      <c r="AM38" s="15">
        <v>0.7</v>
      </c>
      <c r="AN38" s="15">
        <v>0.7</v>
      </c>
      <c r="AO38" s="15">
        <v>0.7</v>
      </c>
      <c r="AP38" s="50">
        <f t="shared" si="0"/>
        <v>17.300000000000004</v>
      </c>
    </row>
    <row r="39" spans="1:42" ht="15.75" x14ac:dyDescent="0.25">
      <c r="A39" s="31">
        <v>37</v>
      </c>
      <c r="B39" s="34">
        <v>413</v>
      </c>
      <c r="C39" s="33" t="s">
        <v>78</v>
      </c>
      <c r="D39" s="14">
        <v>5</v>
      </c>
      <c r="E39" s="14">
        <v>0.5</v>
      </c>
      <c r="F39" s="14">
        <v>0.5</v>
      </c>
      <c r="G39" s="14"/>
      <c r="H39" s="14"/>
      <c r="I39" s="14"/>
      <c r="J39" s="14"/>
      <c r="K39" s="14"/>
      <c r="L39" s="14">
        <v>0.6</v>
      </c>
      <c r="M39" s="14"/>
      <c r="N39" s="14">
        <v>1</v>
      </c>
      <c r="O39" s="14">
        <v>0.3</v>
      </c>
      <c r="P39" s="14">
        <v>0.3</v>
      </c>
      <c r="Q39" s="14">
        <v>0.3</v>
      </c>
      <c r="R39" s="14">
        <v>0.3</v>
      </c>
      <c r="S39" s="14">
        <v>0.3</v>
      </c>
      <c r="T39" s="14">
        <v>0.3</v>
      </c>
      <c r="U39" s="14">
        <v>0.3</v>
      </c>
      <c r="V39" s="14">
        <v>0.3</v>
      </c>
      <c r="W39" s="14">
        <v>0.3</v>
      </c>
      <c r="X39" s="14">
        <v>0.3</v>
      </c>
      <c r="Y39" s="14">
        <v>0.3</v>
      </c>
      <c r="Z39" s="14">
        <v>0.3</v>
      </c>
      <c r="AA39" s="14">
        <v>0.3</v>
      </c>
      <c r="AB39" s="14">
        <v>0.3</v>
      </c>
      <c r="AC39" s="14">
        <v>0.3</v>
      </c>
      <c r="AD39" s="14">
        <v>0.3</v>
      </c>
      <c r="AE39" s="14">
        <v>0.7</v>
      </c>
      <c r="AF39" s="14">
        <v>0.7</v>
      </c>
      <c r="AG39" s="14">
        <v>0.7</v>
      </c>
      <c r="AH39" s="14">
        <v>0.7</v>
      </c>
      <c r="AI39" s="15">
        <v>0</v>
      </c>
      <c r="AJ39" s="15">
        <v>0</v>
      </c>
      <c r="AK39" s="15">
        <v>0</v>
      </c>
      <c r="AL39" s="15">
        <v>0</v>
      </c>
      <c r="AM39" s="15">
        <v>0.7</v>
      </c>
      <c r="AN39" s="15">
        <v>0.7</v>
      </c>
      <c r="AO39" s="15">
        <v>0.7</v>
      </c>
      <c r="AP39" s="50">
        <f>SUM(D39:AM39)</f>
        <v>15.900000000000006</v>
      </c>
    </row>
    <row r="40" spans="1:42" ht="15.75" x14ac:dyDescent="0.25">
      <c r="A40" s="31">
        <v>38</v>
      </c>
      <c r="B40" s="34">
        <v>488</v>
      </c>
      <c r="C40" s="33" t="s">
        <v>79</v>
      </c>
      <c r="D40" s="14">
        <v>5</v>
      </c>
      <c r="E40" s="14"/>
      <c r="F40" s="14">
        <v>0.5</v>
      </c>
      <c r="G40" s="14"/>
      <c r="H40" s="14"/>
      <c r="I40" s="14"/>
      <c r="J40" s="14"/>
      <c r="K40" s="14"/>
      <c r="L40" s="14"/>
      <c r="M40" s="14"/>
      <c r="N40" s="14">
        <v>1</v>
      </c>
      <c r="O40" s="14"/>
      <c r="P40" s="14"/>
      <c r="Q40" s="14"/>
      <c r="R40" s="14"/>
      <c r="S40" s="14"/>
      <c r="T40" s="14"/>
      <c r="U40" s="14"/>
      <c r="V40" s="14"/>
      <c r="W40" s="14">
        <v>0.3</v>
      </c>
      <c r="X40" s="14">
        <v>0.3</v>
      </c>
      <c r="Y40" s="14">
        <v>0.3</v>
      </c>
      <c r="Z40" s="14">
        <v>0.3</v>
      </c>
      <c r="AA40" s="14">
        <v>1</v>
      </c>
      <c r="AB40" s="14">
        <v>0.3</v>
      </c>
      <c r="AC40" s="14">
        <v>0.3</v>
      </c>
      <c r="AD40" s="14">
        <v>0.3</v>
      </c>
      <c r="AE40" s="14">
        <v>0.7</v>
      </c>
      <c r="AF40" s="14">
        <v>0.7</v>
      </c>
      <c r="AG40" s="14">
        <v>0.7</v>
      </c>
      <c r="AH40" s="14">
        <v>0.7</v>
      </c>
      <c r="AI40" s="15">
        <v>0</v>
      </c>
      <c r="AJ40" s="15">
        <v>0</v>
      </c>
      <c r="AK40" s="15">
        <v>0</v>
      </c>
      <c r="AL40" s="15">
        <v>0</v>
      </c>
      <c r="AM40" s="15">
        <v>0.7</v>
      </c>
      <c r="AN40" s="15">
        <v>0.7</v>
      </c>
      <c r="AO40" s="15">
        <v>0.7</v>
      </c>
      <c r="AP40" s="50">
        <f>SUM(D40:AO40)</f>
        <v>14.499999999999996</v>
      </c>
    </row>
    <row r="41" spans="1:42" ht="15.75" x14ac:dyDescent="0.25">
      <c r="A41" s="31">
        <v>39</v>
      </c>
      <c r="B41" s="34">
        <v>482</v>
      </c>
      <c r="C41" s="33" t="s">
        <v>80</v>
      </c>
      <c r="D41" s="14">
        <v>5</v>
      </c>
      <c r="E41" s="14"/>
      <c r="F41" s="14">
        <f>0.5+0.5</f>
        <v>1</v>
      </c>
      <c r="G41" s="14"/>
      <c r="H41" s="14"/>
      <c r="I41" s="14"/>
      <c r="J41" s="14"/>
      <c r="K41" s="14"/>
      <c r="L41" s="14"/>
      <c r="M41" s="14"/>
      <c r="N41" s="14">
        <v>1</v>
      </c>
      <c r="O41" s="14"/>
      <c r="P41" s="14"/>
      <c r="Q41" s="14"/>
      <c r="R41" s="14"/>
      <c r="S41" s="14"/>
      <c r="T41" s="14"/>
      <c r="U41" s="14"/>
      <c r="V41" s="14"/>
      <c r="W41" s="14">
        <v>1</v>
      </c>
      <c r="X41" s="14">
        <v>0.3</v>
      </c>
      <c r="Y41" s="14">
        <v>0.3</v>
      </c>
      <c r="Z41" s="14">
        <v>0.3</v>
      </c>
      <c r="AA41" s="14">
        <v>1</v>
      </c>
      <c r="AB41" s="14">
        <v>0.3</v>
      </c>
      <c r="AC41" s="14">
        <v>0.3</v>
      </c>
      <c r="AD41" s="14">
        <v>0.3</v>
      </c>
      <c r="AE41" s="14">
        <v>0.7</v>
      </c>
      <c r="AF41" s="14">
        <v>0.7</v>
      </c>
      <c r="AG41" s="14">
        <v>0.7</v>
      </c>
      <c r="AH41" s="14">
        <v>0.7</v>
      </c>
      <c r="AI41" s="15">
        <v>0</v>
      </c>
      <c r="AJ41" s="15">
        <v>0</v>
      </c>
      <c r="AK41" s="15">
        <v>0</v>
      </c>
      <c r="AL41" s="15">
        <v>0</v>
      </c>
      <c r="AM41" s="15">
        <v>0.7</v>
      </c>
      <c r="AN41" s="15">
        <v>0.7</v>
      </c>
      <c r="AO41" s="15">
        <v>0.7</v>
      </c>
      <c r="AP41" s="50">
        <f>SUM(D41:AM41)</f>
        <v>14.3</v>
      </c>
    </row>
    <row r="42" spans="1:42" ht="15.75" x14ac:dyDescent="0.25">
      <c r="A42" s="31">
        <v>40</v>
      </c>
      <c r="B42" s="34">
        <v>483</v>
      </c>
      <c r="C42" s="33" t="s">
        <v>81</v>
      </c>
      <c r="D42" s="14">
        <v>5</v>
      </c>
      <c r="E42" s="14"/>
      <c r="F42" s="14"/>
      <c r="G42" s="14"/>
      <c r="H42" s="14"/>
      <c r="I42" s="14"/>
      <c r="J42" s="14"/>
      <c r="K42" s="14"/>
      <c r="L42" s="14"/>
      <c r="M42" s="14"/>
      <c r="N42" s="14">
        <v>1</v>
      </c>
      <c r="O42" s="14"/>
      <c r="P42" s="14"/>
      <c r="Q42" s="14"/>
      <c r="R42" s="14"/>
      <c r="S42" s="14"/>
      <c r="T42" s="14"/>
      <c r="U42" s="14"/>
      <c r="V42" s="14">
        <v>0.3</v>
      </c>
      <c r="W42" s="14">
        <v>0.3</v>
      </c>
      <c r="X42" s="14">
        <v>0.3</v>
      </c>
      <c r="Y42" s="14">
        <v>0.3</v>
      </c>
      <c r="Z42" s="14">
        <v>0.3</v>
      </c>
      <c r="AA42" s="14">
        <v>0.3</v>
      </c>
      <c r="AB42" s="14">
        <v>0.3</v>
      </c>
      <c r="AC42" s="14">
        <v>0.3</v>
      </c>
      <c r="AD42" s="14">
        <v>0.3</v>
      </c>
      <c r="AE42" s="14">
        <v>0.7</v>
      </c>
      <c r="AF42" s="14">
        <v>0.7</v>
      </c>
      <c r="AG42" s="14">
        <v>0.7</v>
      </c>
      <c r="AH42" s="14">
        <v>0.7</v>
      </c>
      <c r="AI42" s="15">
        <v>0</v>
      </c>
      <c r="AJ42" s="15">
        <v>0</v>
      </c>
      <c r="AK42" s="15">
        <v>0</v>
      </c>
      <c r="AL42" s="15">
        <v>2</v>
      </c>
      <c r="AM42" s="15">
        <v>0.7</v>
      </c>
      <c r="AN42" s="15">
        <v>0.7</v>
      </c>
      <c r="AO42" s="15">
        <v>0.7</v>
      </c>
      <c r="AP42" s="50">
        <f>SUM(D42:AM42)</f>
        <v>14.199999999999998</v>
      </c>
    </row>
    <row r="43" spans="1:42" ht="15.75" x14ac:dyDescent="0.25">
      <c r="A43" s="31">
        <v>41</v>
      </c>
      <c r="B43" s="34">
        <v>461</v>
      </c>
      <c r="C43" s="33" t="s">
        <v>82</v>
      </c>
      <c r="D43" s="14">
        <v>7</v>
      </c>
      <c r="E43" s="14"/>
      <c r="F43" s="14"/>
      <c r="G43" s="14"/>
      <c r="H43" s="14"/>
      <c r="I43" s="14"/>
      <c r="J43" s="14"/>
      <c r="K43" s="14"/>
      <c r="L43" s="14"/>
      <c r="M43" s="14"/>
      <c r="N43" s="14">
        <v>1</v>
      </c>
      <c r="O43" s="14"/>
      <c r="P43" s="14"/>
      <c r="Q43" s="14"/>
      <c r="R43" s="14"/>
      <c r="S43" s="14"/>
      <c r="T43" s="14">
        <v>0.3</v>
      </c>
      <c r="U43" s="14">
        <v>0.3</v>
      </c>
      <c r="V43" s="14">
        <v>0.3</v>
      </c>
      <c r="W43" s="14">
        <v>0.3</v>
      </c>
      <c r="X43" s="14">
        <v>0.3</v>
      </c>
      <c r="Y43" s="14">
        <v>0.3</v>
      </c>
      <c r="Z43" s="14">
        <v>0.3</v>
      </c>
      <c r="AA43" s="14">
        <v>0</v>
      </c>
      <c r="AB43" s="14">
        <v>0.3</v>
      </c>
      <c r="AC43" s="14">
        <v>0.3</v>
      </c>
      <c r="AD43" s="14">
        <v>0.3</v>
      </c>
      <c r="AE43" s="14">
        <v>0.7</v>
      </c>
      <c r="AF43" s="14">
        <v>0.7</v>
      </c>
      <c r="AG43" s="14">
        <v>0.7</v>
      </c>
      <c r="AH43" s="14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0.7</v>
      </c>
      <c r="AN43" s="15">
        <v>0.7</v>
      </c>
      <c r="AO43" s="15">
        <v>0.7</v>
      </c>
      <c r="AP43" s="50">
        <f>SUM(D43:AM43)</f>
        <v>13.800000000000004</v>
      </c>
    </row>
    <row r="44" spans="1:42" ht="15.75" x14ac:dyDescent="0.25">
      <c r="A44" s="31">
        <v>42</v>
      </c>
      <c r="B44" s="35">
        <v>504</v>
      </c>
      <c r="C44" s="36" t="s">
        <v>83</v>
      </c>
      <c r="D44" s="19">
        <v>5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1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>
        <v>0.3</v>
      </c>
      <c r="Z44" s="19">
        <v>0.3</v>
      </c>
      <c r="AA44" s="19">
        <v>0.3</v>
      </c>
      <c r="AB44" s="19">
        <v>0.3</v>
      </c>
      <c r="AC44" s="19">
        <v>0.3</v>
      </c>
      <c r="AD44" s="19">
        <v>0.3</v>
      </c>
      <c r="AE44" s="19">
        <v>0.7</v>
      </c>
      <c r="AF44" s="19">
        <v>0.7</v>
      </c>
      <c r="AG44" s="19">
        <v>0.7</v>
      </c>
      <c r="AH44" s="19">
        <v>0.7</v>
      </c>
      <c r="AI44" s="19">
        <v>0</v>
      </c>
      <c r="AJ44" s="19">
        <v>0</v>
      </c>
      <c r="AK44" s="19">
        <v>0</v>
      </c>
      <c r="AL44" s="19">
        <v>0</v>
      </c>
      <c r="AM44" s="19">
        <v>1</v>
      </c>
      <c r="AN44" s="19">
        <v>0.7</v>
      </c>
      <c r="AO44" s="20">
        <v>0.7</v>
      </c>
      <c r="AP44" s="59">
        <f>SUM(D44:AO44)</f>
        <v>12.999999999999995</v>
      </c>
    </row>
    <row r="45" spans="1:42" ht="15.75" x14ac:dyDescent="0.25">
      <c r="A45" s="31">
        <v>43</v>
      </c>
      <c r="B45" s="37">
        <v>518</v>
      </c>
      <c r="C45" s="38" t="s">
        <v>84</v>
      </c>
      <c r="D45" s="21">
        <v>5</v>
      </c>
      <c r="E45" s="21"/>
      <c r="F45" s="21"/>
      <c r="G45" s="21"/>
      <c r="H45" s="21"/>
      <c r="I45" s="21"/>
      <c r="J45" s="21"/>
      <c r="K45" s="21"/>
      <c r="L45" s="21"/>
      <c r="M45" s="21"/>
      <c r="N45" s="21">
        <v>1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>
        <v>0</v>
      </c>
      <c r="Z45" s="21">
        <v>0.3</v>
      </c>
      <c r="AA45" s="21">
        <v>0.3</v>
      </c>
      <c r="AB45" s="21">
        <v>0.3</v>
      </c>
      <c r="AC45" s="21">
        <v>0.3</v>
      </c>
      <c r="AD45" s="21">
        <v>0.3</v>
      </c>
      <c r="AE45" s="21">
        <v>0.7</v>
      </c>
      <c r="AF45" s="21">
        <v>0.7</v>
      </c>
      <c r="AG45" s="21">
        <v>0.7</v>
      </c>
      <c r="AH45" s="21">
        <v>0.7</v>
      </c>
      <c r="AI45" s="22">
        <v>0</v>
      </c>
      <c r="AJ45" s="22">
        <v>0</v>
      </c>
      <c r="AK45" s="22">
        <v>0</v>
      </c>
      <c r="AL45" s="22">
        <v>0</v>
      </c>
      <c r="AM45" s="21">
        <v>1</v>
      </c>
      <c r="AN45" s="21">
        <v>0.7</v>
      </c>
      <c r="AO45" s="14">
        <v>0.7</v>
      </c>
      <c r="AP45" s="52">
        <f>SUM(D45:AO45)</f>
        <v>12.699999999999996</v>
      </c>
    </row>
    <row r="46" spans="1:42" ht="15.75" x14ac:dyDescent="0.25">
      <c r="A46" s="31">
        <v>44</v>
      </c>
      <c r="B46" s="34">
        <v>400</v>
      </c>
      <c r="C46" s="33" t="s">
        <v>85</v>
      </c>
      <c r="D46" s="14">
        <v>2</v>
      </c>
      <c r="E46" s="14"/>
      <c r="F46" s="14"/>
      <c r="G46" s="14"/>
      <c r="H46" s="14"/>
      <c r="I46" s="14"/>
      <c r="J46" s="14"/>
      <c r="K46" s="14"/>
      <c r="L46" s="14">
        <v>1.2</v>
      </c>
      <c r="M46" s="14"/>
      <c r="N46" s="14">
        <v>1</v>
      </c>
      <c r="O46" s="14">
        <v>0.3</v>
      </c>
      <c r="P46" s="14">
        <v>0.3</v>
      </c>
      <c r="Q46" s="14">
        <v>0.3</v>
      </c>
      <c r="R46" s="14">
        <v>0.3</v>
      </c>
      <c r="S46" s="14">
        <v>0.3</v>
      </c>
      <c r="T46" s="14">
        <v>0.3</v>
      </c>
      <c r="U46" s="14">
        <v>0.3</v>
      </c>
      <c r="V46" s="14">
        <v>0.3</v>
      </c>
      <c r="W46" s="14">
        <v>0.3</v>
      </c>
      <c r="X46" s="14">
        <v>0.3</v>
      </c>
      <c r="Y46" s="14">
        <v>0.3</v>
      </c>
      <c r="Z46" s="14">
        <v>0.3</v>
      </c>
      <c r="AA46" s="14">
        <v>0.3</v>
      </c>
      <c r="AB46" s="14">
        <v>0.3</v>
      </c>
      <c r="AC46" s="14">
        <v>0.3</v>
      </c>
      <c r="AD46" s="14">
        <v>0.3</v>
      </c>
      <c r="AE46" s="14">
        <v>0.7</v>
      </c>
      <c r="AF46" s="14">
        <v>0.7</v>
      </c>
      <c r="AG46" s="14">
        <v>0.7</v>
      </c>
      <c r="AH46" s="14">
        <v>0.7</v>
      </c>
      <c r="AI46" s="15">
        <v>0</v>
      </c>
      <c r="AJ46" s="15">
        <v>0</v>
      </c>
      <c r="AK46" s="15">
        <v>0</v>
      </c>
      <c r="AL46" s="15">
        <v>0</v>
      </c>
      <c r="AM46" s="15">
        <v>0.7</v>
      </c>
      <c r="AN46" s="15">
        <v>0.7</v>
      </c>
      <c r="AO46" s="15">
        <v>0.7</v>
      </c>
      <c r="AP46" s="50">
        <f>SUM(D46:AM46)</f>
        <v>12.499999999999996</v>
      </c>
    </row>
    <row r="47" spans="1:42" ht="15.75" x14ac:dyDescent="0.25">
      <c r="A47" s="31">
        <v>45</v>
      </c>
      <c r="B47" s="39">
        <v>477</v>
      </c>
      <c r="C47" s="33" t="s">
        <v>86</v>
      </c>
      <c r="D47" s="14">
        <v>5</v>
      </c>
      <c r="E47" s="14"/>
      <c r="F47" s="14"/>
      <c r="G47" s="14"/>
      <c r="H47" s="14"/>
      <c r="I47" s="14"/>
      <c r="J47" s="14"/>
      <c r="K47" s="14"/>
      <c r="L47" s="14"/>
      <c r="M47" s="14"/>
      <c r="N47" s="14">
        <v>1</v>
      </c>
      <c r="O47" s="14"/>
      <c r="P47" s="14"/>
      <c r="Q47" s="14"/>
      <c r="R47" s="14"/>
      <c r="S47" s="14"/>
      <c r="T47" s="14"/>
      <c r="U47" s="14"/>
      <c r="V47" s="14">
        <v>0.3</v>
      </c>
      <c r="W47" s="14">
        <v>0.3</v>
      </c>
      <c r="X47" s="14">
        <v>0.3</v>
      </c>
      <c r="Y47" s="14">
        <v>0.3</v>
      </c>
      <c r="Z47" s="14">
        <v>0.3</v>
      </c>
      <c r="AA47" s="14">
        <v>0.3</v>
      </c>
      <c r="AB47" s="14">
        <v>0.3</v>
      </c>
      <c r="AC47" s="14">
        <v>0.3</v>
      </c>
      <c r="AD47" s="14">
        <v>0.3</v>
      </c>
      <c r="AE47" s="14">
        <v>0.7</v>
      </c>
      <c r="AF47" s="14">
        <v>0.7</v>
      </c>
      <c r="AG47" s="14">
        <v>0.7</v>
      </c>
      <c r="AH47" s="14">
        <v>0.7</v>
      </c>
      <c r="AI47" s="15">
        <v>0</v>
      </c>
      <c r="AJ47" s="15">
        <v>0</v>
      </c>
      <c r="AK47" s="15">
        <v>0</v>
      </c>
      <c r="AL47" s="15">
        <v>0</v>
      </c>
      <c r="AM47" s="15">
        <v>0.7</v>
      </c>
      <c r="AN47" s="15">
        <v>0.7</v>
      </c>
      <c r="AO47" s="15">
        <v>0.7</v>
      </c>
      <c r="AP47" s="50">
        <f>SUM(D47:AM47)</f>
        <v>12.199999999999998</v>
      </c>
    </row>
    <row r="48" spans="1:42" ht="15.75" x14ac:dyDescent="0.25">
      <c r="A48" s="31">
        <v>46</v>
      </c>
      <c r="B48" s="39">
        <v>511</v>
      </c>
      <c r="C48" s="33" t="s">
        <v>87</v>
      </c>
      <c r="D48" s="14">
        <v>5</v>
      </c>
      <c r="E48" s="14"/>
      <c r="F48" s="14">
        <f>0.5</f>
        <v>0.5</v>
      </c>
      <c r="G48" s="14"/>
      <c r="H48" s="14"/>
      <c r="I48" s="14"/>
      <c r="J48" s="14"/>
      <c r="K48" s="14"/>
      <c r="L48" s="14"/>
      <c r="M48" s="14"/>
      <c r="N48" s="14">
        <v>1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>
        <v>0.3</v>
      </c>
      <c r="AA48" s="14">
        <v>1</v>
      </c>
      <c r="AB48" s="14">
        <v>0.3</v>
      </c>
      <c r="AC48" s="14">
        <v>0.3</v>
      </c>
      <c r="AD48" s="14">
        <v>0.3</v>
      </c>
      <c r="AE48" s="14">
        <v>0.7</v>
      </c>
      <c r="AF48" s="14">
        <v>0.7</v>
      </c>
      <c r="AG48" s="14">
        <v>0.7</v>
      </c>
      <c r="AH48" s="14">
        <v>0.7</v>
      </c>
      <c r="AI48" s="15">
        <v>0</v>
      </c>
      <c r="AJ48" s="15">
        <v>0</v>
      </c>
      <c r="AK48" s="15">
        <v>0</v>
      </c>
      <c r="AL48" s="15">
        <v>0</v>
      </c>
      <c r="AM48" s="15">
        <v>0.7</v>
      </c>
      <c r="AN48" s="15">
        <v>0.7</v>
      </c>
      <c r="AO48" s="15">
        <v>0.7</v>
      </c>
      <c r="AP48" s="50">
        <f>SUM(D48:AM48)</f>
        <v>12.199999999999998</v>
      </c>
    </row>
    <row r="49" spans="1:42" ht="15.75" x14ac:dyDescent="0.25">
      <c r="A49" s="31">
        <v>47</v>
      </c>
      <c r="B49" s="39">
        <v>570</v>
      </c>
      <c r="C49" s="33" t="s">
        <v>88</v>
      </c>
      <c r="D49" s="14">
        <v>7</v>
      </c>
      <c r="E49" s="14"/>
      <c r="F49" s="14"/>
      <c r="G49" s="14"/>
      <c r="H49" s="14"/>
      <c r="I49" s="14"/>
      <c r="J49" s="14"/>
      <c r="K49" s="14"/>
      <c r="L49" s="14"/>
      <c r="M49" s="14"/>
      <c r="N49" s="14">
        <v>1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>
        <v>0</v>
      </c>
      <c r="AF49" s="14">
        <v>0.7</v>
      </c>
      <c r="AG49" s="14">
        <v>0.7</v>
      </c>
      <c r="AH49" s="14">
        <v>0.7</v>
      </c>
      <c r="AI49" s="15">
        <v>0</v>
      </c>
      <c r="AJ49" s="15">
        <v>0</v>
      </c>
      <c r="AK49" s="15">
        <v>0</v>
      </c>
      <c r="AL49" s="15">
        <v>0</v>
      </c>
      <c r="AM49" s="14">
        <v>0.7</v>
      </c>
      <c r="AN49" s="14">
        <v>0.7</v>
      </c>
      <c r="AO49" s="14">
        <v>0.7</v>
      </c>
      <c r="AP49" s="50">
        <f t="shared" ref="AP49:AP60" si="1">SUM(D49:AO49)</f>
        <v>12.199999999999996</v>
      </c>
    </row>
    <row r="50" spans="1:42" ht="15.75" x14ac:dyDescent="0.25">
      <c r="A50" s="31">
        <v>48</v>
      </c>
      <c r="B50" s="39">
        <v>503</v>
      </c>
      <c r="C50" s="33" t="s">
        <v>89</v>
      </c>
      <c r="D50" s="14">
        <v>5</v>
      </c>
      <c r="E50" s="14"/>
      <c r="F50" s="14">
        <v>0.5</v>
      </c>
      <c r="G50" s="14"/>
      <c r="H50" s="14"/>
      <c r="I50" s="14"/>
      <c r="J50" s="14"/>
      <c r="K50" s="14"/>
      <c r="L50" s="14"/>
      <c r="M50" s="14"/>
      <c r="N50" s="14">
        <v>1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>
        <v>0</v>
      </c>
      <c r="AC50" s="14">
        <v>0.3</v>
      </c>
      <c r="AD50" s="14">
        <v>0.3</v>
      </c>
      <c r="AE50" s="14">
        <v>0.7</v>
      </c>
      <c r="AF50" s="14">
        <v>0.7</v>
      </c>
      <c r="AG50" s="14">
        <v>0.7</v>
      </c>
      <c r="AH50" s="14">
        <v>0.7</v>
      </c>
      <c r="AI50" s="15">
        <v>0</v>
      </c>
      <c r="AJ50" s="15">
        <v>0</v>
      </c>
      <c r="AK50" s="15">
        <v>0</v>
      </c>
      <c r="AL50" s="15">
        <v>0</v>
      </c>
      <c r="AM50" s="14">
        <v>0.7</v>
      </c>
      <c r="AN50" s="14">
        <v>0.7</v>
      </c>
      <c r="AO50" s="14">
        <v>0.7</v>
      </c>
      <c r="AP50" s="50">
        <f t="shared" si="1"/>
        <v>11.999999999999996</v>
      </c>
    </row>
    <row r="51" spans="1:42" ht="15.75" x14ac:dyDescent="0.25">
      <c r="A51" s="31">
        <v>49</v>
      </c>
      <c r="B51" s="23">
        <v>436</v>
      </c>
      <c r="C51" s="24" t="s">
        <v>90</v>
      </c>
      <c r="D51" s="25">
        <v>5</v>
      </c>
      <c r="E51" s="25"/>
      <c r="F51" s="25"/>
      <c r="G51" s="25"/>
      <c r="H51" s="25"/>
      <c r="I51" s="25"/>
      <c r="J51" s="25"/>
      <c r="K51" s="25"/>
      <c r="L51" s="25"/>
      <c r="M51" s="25"/>
      <c r="N51" s="25">
        <v>1</v>
      </c>
      <c r="O51" s="25"/>
      <c r="P51" s="25"/>
      <c r="Q51" s="25"/>
      <c r="R51" s="25"/>
      <c r="S51" s="25"/>
      <c r="T51" s="25"/>
      <c r="U51" s="25">
        <v>0.3</v>
      </c>
      <c r="V51" s="25">
        <v>0.3</v>
      </c>
      <c r="W51" s="25">
        <v>0.3</v>
      </c>
      <c r="X51" s="25">
        <v>0.3</v>
      </c>
      <c r="Y51" s="25">
        <v>0.3</v>
      </c>
      <c r="Z51" s="25">
        <v>0.3</v>
      </c>
      <c r="AA51" s="25">
        <v>0.3</v>
      </c>
      <c r="AB51" s="25">
        <v>0.3</v>
      </c>
      <c r="AC51" s="25">
        <v>0.3</v>
      </c>
      <c r="AD51" s="25">
        <v>0.3</v>
      </c>
      <c r="AE51" s="25">
        <v>0.7</v>
      </c>
      <c r="AF51" s="25">
        <v>0</v>
      </c>
      <c r="AG51" s="25">
        <v>0.7</v>
      </c>
      <c r="AH51" s="25">
        <v>0.7</v>
      </c>
      <c r="AI51" s="26">
        <v>0</v>
      </c>
      <c r="AJ51" s="26">
        <v>0</v>
      </c>
      <c r="AK51" s="26">
        <v>0</v>
      </c>
      <c r="AL51" s="26">
        <v>0</v>
      </c>
      <c r="AM51" s="25">
        <v>0.7</v>
      </c>
      <c r="AN51" s="25">
        <v>0</v>
      </c>
      <c r="AO51" s="25">
        <v>0</v>
      </c>
      <c r="AP51" s="53">
        <f t="shared" si="1"/>
        <v>11.799999999999999</v>
      </c>
    </row>
    <row r="52" spans="1:42" ht="15.75" x14ac:dyDescent="0.25">
      <c r="A52" s="31">
        <v>50</v>
      </c>
      <c r="B52" s="39">
        <v>502</v>
      </c>
      <c r="C52" s="33" t="s">
        <v>91</v>
      </c>
      <c r="D52" s="14">
        <v>5</v>
      </c>
      <c r="E52" s="14"/>
      <c r="F52" s="14"/>
      <c r="G52" s="14"/>
      <c r="H52" s="14"/>
      <c r="I52" s="14"/>
      <c r="J52" s="14"/>
      <c r="K52" s="14"/>
      <c r="L52" s="14"/>
      <c r="M52" s="14"/>
      <c r="N52" s="14">
        <v>1</v>
      </c>
      <c r="O52" s="14"/>
      <c r="P52" s="14"/>
      <c r="Q52" s="14"/>
      <c r="R52" s="14"/>
      <c r="S52" s="14"/>
      <c r="T52" s="14"/>
      <c r="U52" s="14"/>
      <c r="V52" s="14"/>
      <c r="W52" s="14"/>
      <c r="X52" s="14">
        <v>0.3</v>
      </c>
      <c r="Y52" s="14">
        <v>0.3</v>
      </c>
      <c r="Z52" s="14">
        <v>0.3</v>
      </c>
      <c r="AA52" s="14">
        <v>0.3</v>
      </c>
      <c r="AB52" s="14">
        <v>0.3</v>
      </c>
      <c r="AC52" s="14">
        <v>0.3</v>
      </c>
      <c r="AD52" s="14">
        <v>0.3</v>
      </c>
      <c r="AE52" s="14">
        <v>0.7</v>
      </c>
      <c r="AF52" s="14">
        <v>0.7</v>
      </c>
      <c r="AG52" s="14">
        <v>0.7</v>
      </c>
      <c r="AH52" s="14">
        <v>0.7</v>
      </c>
      <c r="AI52" s="15">
        <v>0</v>
      </c>
      <c r="AJ52" s="15">
        <v>0</v>
      </c>
      <c r="AK52" s="15">
        <v>0</v>
      </c>
      <c r="AL52" s="15">
        <v>0</v>
      </c>
      <c r="AM52" s="14">
        <v>0</v>
      </c>
      <c r="AN52" s="14">
        <v>0</v>
      </c>
      <c r="AO52" s="14">
        <v>0.7</v>
      </c>
      <c r="AP52" s="50">
        <f t="shared" si="1"/>
        <v>11.599999999999996</v>
      </c>
    </row>
    <row r="53" spans="1:42" ht="15.75" x14ac:dyDescent="0.25">
      <c r="A53" s="31">
        <v>51</v>
      </c>
      <c r="B53" s="39">
        <v>520</v>
      </c>
      <c r="C53" s="33" t="s">
        <v>92</v>
      </c>
      <c r="D53" s="14">
        <v>5</v>
      </c>
      <c r="E53" s="14"/>
      <c r="F53" s="14"/>
      <c r="G53" s="14"/>
      <c r="H53" s="14"/>
      <c r="I53" s="14"/>
      <c r="J53" s="14"/>
      <c r="K53" s="14"/>
      <c r="L53" s="14"/>
      <c r="M53" s="14"/>
      <c r="N53" s="14">
        <v>1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>
        <v>0</v>
      </c>
      <c r="AA53" s="14">
        <v>0.3</v>
      </c>
      <c r="AB53" s="14">
        <v>0.3</v>
      </c>
      <c r="AC53" s="14">
        <v>0.3</v>
      </c>
      <c r="AD53" s="14">
        <v>0.3</v>
      </c>
      <c r="AE53" s="14">
        <v>0.7</v>
      </c>
      <c r="AF53" s="14">
        <v>0.7</v>
      </c>
      <c r="AG53" s="14">
        <v>0.7</v>
      </c>
      <c r="AH53" s="14">
        <v>0.7</v>
      </c>
      <c r="AI53" s="15">
        <v>0</v>
      </c>
      <c r="AJ53" s="15">
        <v>0</v>
      </c>
      <c r="AK53" s="15">
        <v>0</v>
      </c>
      <c r="AL53" s="15">
        <v>0</v>
      </c>
      <c r="AM53" s="14" t="s">
        <v>93</v>
      </c>
      <c r="AN53" s="14">
        <v>0.7</v>
      </c>
      <c r="AO53" s="14">
        <v>0.7</v>
      </c>
      <c r="AP53" s="50">
        <f t="shared" si="1"/>
        <v>11.399999999999997</v>
      </c>
    </row>
    <row r="54" spans="1:42" ht="15.75" x14ac:dyDescent="0.25">
      <c r="A54" s="31">
        <v>52</v>
      </c>
      <c r="B54" s="39">
        <v>527</v>
      </c>
      <c r="C54" s="33" t="s">
        <v>94</v>
      </c>
      <c r="D54" s="14">
        <v>5</v>
      </c>
      <c r="E54" s="14"/>
      <c r="F54" s="14"/>
      <c r="G54" s="14"/>
      <c r="H54" s="14"/>
      <c r="I54" s="14"/>
      <c r="J54" s="14"/>
      <c r="K54" s="14"/>
      <c r="L54" s="14"/>
      <c r="M54" s="14"/>
      <c r="N54" s="14">
        <v>1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>
        <v>0</v>
      </c>
      <c r="AE54" s="14">
        <v>0.7</v>
      </c>
      <c r="AF54" s="14">
        <v>0.7</v>
      </c>
      <c r="AG54" s="14">
        <v>0.7</v>
      </c>
      <c r="AH54" s="14">
        <v>0.7</v>
      </c>
      <c r="AI54" s="15">
        <v>0</v>
      </c>
      <c r="AJ54" s="15">
        <v>0</v>
      </c>
      <c r="AK54" s="15">
        <v>0</v>
      </c>
      <c r="AL54" s="15">
        <v>0</v>
      </c>
      <c r="AM54" s="14">
        <v>0.7</v>
      </c>
      <c r="AN54" s="14">
        <v>0.7</v>
      </c>
      <c r="AO54" s="14">
        <v>0.7</v>
      </c>
      <c r="AP54" s="50">
        <f t="shared" si="1"/>
        <v>10.899999999999997</v>
      </c>
    </row>
    <row r="55" spans="1:42" ht="15.75" x14ac:dyDescent="0.25">
      <c r="A55" s="31">
        <v>53</v>
      </c>
      <c r="B55" s="39">
        <v>443</v>
      </c>
      <c r="C55" s="33" t="s">
        <v>95</v>
      </c>
      <c r="D55" s="14">
        <v>2</v>
      </c>
      <c r="E55" s="14"/>
      <c r="F55" s="14"/>
      <c r="G55" s="14"/>
      <c r="H55" s="14"/>
      <c r="I55" s="14"/>
      <c r="J55" s="14"/>
      <c r="K55" s="14"/>
      <c r="L55" s="14"/>
      <c r="M55" s="14"/>
      <c r="N55" s="14">
        <v>1</v>
      </c>
      <c r="O55" s="14"/>
      <c r="P55" s="14"/>
      <c r="Q55" s="14"/>
      <c r="R55" s="14"/>
      <c r="S55" s="14"/>
      <c r="T55" s="14"/>
      <c r="U55" s="14">
        <v>0.3</v>
      </c>
      <c r="V55" s="14">
        <v>0.3</v>
      </c>
      <c r="W55" s="14">
        <v>0.3</v>
      </c>
      <c r="X55" s="14">
        <v>0.3</v>
      </c>
      <c r="Y55" s="14">
        <v>0.3</v>
      </c>
      <c r="Z55" s="14">
        <v>0.3</v>
      </c>
      <c r="AA55" s="14">
        <v>0.3</v>
      </c>
      <c r="AB55" s="14">
        <v>0.3</v>
      </c>
      <c r="AC55" s="14">
        <v>0.3</v>
      </c>
      <c r="AD55" s="14">
        <v>0.3</v>
      </c>
      <c r="AE55" s="14">
        <v>0.7</v>
      </c>
      <c r="AF55" s="14">
        <v>0.7</v>
      </c>
      <c r="AG55" s="14">
        <v>0.7</v>
      </c>
      <c r="AH55" s="14">
        <v>0.7</v>
      </c>
      <c r="AI55" s="15">
        <v>0</v>
      </c>
      <c r="AJ55" s="15">
        <v>0</v>
      </c>
      <c r="AK55" s="15">
        <v>0</v>
      </c>
      <c r="AL55" s="15">
        <v>0</v>
      </c>
      <c r="AM55" s="14">
        <v>0.7</v>
      </c>
      <c r="AN55" s="14">
        <v>0.7</v>
      </c>
      <c r="AO55" s="14">
        <v>0.7</v>
      </c>
      <c r="AP55" s="50">
        <f t="shared" si="1"/>
        <v>10.899999999999995</v>
      </c>
    </row>
    <row r="56" spans="1:42" ht="15.75" x14ac:dyDescent="0.25">
      <c r="A56" s="31">
        <v>54</v>
      </c>
      <c r="B56" s="42">
        <v>526</v>
      </c>
      <c r="C56" s="43" t="s">
        <v>96</v>
      </c>
      <c r="D56" s="44">
        <v>5</v>
      </c>
      <c r="E56" s="44"/>
      <c r="F56" s="44"/>
      <c r="G56" s="44"/>
      <c r="H56" s="44"/>
      <c r="I56" s="44"/>
      <c r="J56" s="44"/>
      <c r="K56" s="44"/>
      <c r="L56" s="44"/>
      <c r="M56" s="44"/>
      <c r="N56" s="44">
        <v>1</v>
      </c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>
        <v>0</v>
      </c>
      <c r="AC56" s="44">
        <v>0.3</v>
      </c>
      <c r="AD56" s="44">
        <v>0.3</v>
      </c>
      <c r="AE56" s="44">
        <v>0</v>
      </c>
      <c r="AF56" s="44">
        <v>0.7</v>
      </c>
      <c r="AG56" s="44">
        <v>0.7</v>
      </c>
      <c r="AH56" s="44">
        <v>0.7</v>
      </c>
      <c r="AI56" s="45">
        <v>0</v>
      </c>
      <c r="AJ56" s="45">
        <v>0</v>
      </c>
      <c r="AK56" s="45">
        <v>0</v>
      </c>
      <c r="AL56" s="45">
        <v>0</v>
      </c>
      <c r="AM56" s="44">
        <v>0.7</v>
      </c>
      <c r="AN56" s="44">
        <v>0.7</v>
      </c>
      <c r="AO56" s="44">
        <v>0</v>
      </c>
      <c r="AP56" s="54">
        <f t="shared" si="1"/>
        <v>10.099999999999998</v>
      </c>
    </row>
    <row r="57" spans="1:42" ht="15.75" x14ac:dyDescent="0.25">
      <c r="A57" s="31">
        <v>55</v>
      </c>
      <c r="B57" s="27">
        <v>525</v>
      </c>
      <c r="C57" s="12" t="s">
        <v>97</v>
      </c>
      <c r="D57" s="13">
        <v>5</v>
      </c>
      <c r="E57" s="13"/>
      <c r="F57" s="13"/>
      <c r="G57" s="13"/>
      <c r="H57" s="13"/>
      <c r="I57" s="13"/>
      <c r="J57" s="13"/>
      <c r="K57" s="13"/>
      <c r="L57" s="13"/>
      <c r="M57" s="13"/>
      <c r="N57" s="13">
        <v>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>
        <v>0</v>
      </c>
      <c r="AC57" s="13">
        <v>0.3</v>
      </c>
      <c r="AD57" s="13">
        <v>0.3</v>
      </c>
      <c r="AE57" s="13">
        <v>0.7</v>
      </c>
      <c r="AF57" s="13">
        <v>0.7</v>
      </c>
      <c r="AG57" s="13">
        <v>0.7</v>
      </c>
      <c r="AH57" s="13">
        <v>0.7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55">
        <f t="shared" si="1"/>
        <v>9.3999999999999986</v>
      </c>
    </row>
    <row r="58" spans="1:42" ht="15.75" x14ac:dyDescent="0.25">
      <c r="A58" s="31">
        <v>56</v>
      </c>
      <c r="B58" s="39">
        <v>663</v>
      </c>
      <c r="C58" s="33" t="s">
        <v>98</v>
      </c>
      <c r="D58" s="14">
        <v>5</v>
      </c>
      <c r="E58" s="14"/>
      <c r="F58" s="14">
        <v>1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5"/>
      <c r="AJ58" s="15"/>
      <c r="AK58" s="15"/>
      <c r="AL58" s="15"/>
      <c r="AM58" s="15"/>
      <c r="AN58" s="15">
        <v>0.7</v>
      </c>
      <c r="AO58" s="15">
        <v>0.7</v>
      </c>
      <c r="AP58" s="50">
        <f t="shared" si="1"/>
        <v>7.4</v>
      </c>
    </row>
    <row r="59" spans="1:42" ht="15.75" x14ac:dyDescent="0.25">
      <c r="A59" s="31">
        <v>57</v>
      </c>
      <c r="B59" s="39">
        <v>680</v>
      </c>
      <c r="C59" s="33" t="s">
        <v>99</v>
      </c>
      <c r="D59" s="14">
        <v>5</v>
      </c>
      <c r="E59" s="14"/>
      <c r="F59" s="14"/>
      <c r="G59" s="14">
        <v>0.2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/>
      <c r="AJ59" s="15"/>
      <c r="AK59" s="15"/>
      <c r="AL59" s="15"/>
      <c r="AM59" s="15"/>
      <c r="AN59" s="15">
        <v>0</v>
      </c>
      <c r="AO59" s="15">
        <v>0.7</v>
      </c>
      <c r="AP59" s="50">
        <f t="shared" si="1"/>
        <v>5.9</v>
      </c>
    </row>
    <row r="60" spans="1:42" ht="15.75" x14ac:dyDescent="0.25">
      <c r="A60" s="31">
        <v>58</v>
      </c>
      <c r="B60" s="39">
        <v>659</v>
      </c>
      <c r="C60" s="33" t="s">
        <v>100</v>
      </c>
      <c r="D60" s="14">
        <v>5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5"/>
      <c r="AJ60" s="15"/>
      <c r="AK60" s="15"/>
      <c r="AL60" s="15"/>
      <c r="AM60" s="15"/>
      <c r="AN60" s="15"/>
      <c r="AO60" s="15">
        <v>0.7</v>
      </c>
      <c r="AP60" s="50">
        <f t="shared" si="1"/>
        <v>5.7</v>
      </c>
    </row>
    <row r="61" spans="1:42" s="29" customFormat="1" ht="15.75" x14ac:dyDescent="0.25">
      <c r="A61" s="31">
        <v>59</v>
      </c>
      <c r="B61" s="40">
        <v>684</v>
      </c>
      <c r="C61" s="41" t="s">
        <v>101</v>
      </c>
      <c r="D61" s="15">
        <v>5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56">
        <v>5</v>
      </c>
    </row>
    <row r="62" spans="1:42" ht="15.75" x14ac:dyDescent="0.25">
      <c r="A62" s="48"/>
      <c r="B62" s="4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57"/>
    </row>
    <row r="63" spans="1:42" ht="15.75" x14ac:dyDescent="0.25">
      <c r="A63" s="48"/>
      <c r="B63" s="4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57"/>
    </row>
    <row r="64" spans="1:42" ht="15.75" x14ac:dyDescent="0.25">
      <c r="A64" s="48"/>
      <c r="B64" s="46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57"/>
    </row>
    <row r="65" spans="1:42" ht="15.75" x14ac:dyDescent="0.25">
      <c r="A65" s="48"/>
      <c r="B65" s="46"/>
      <c r="C65" s="4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57"/>
    </row>
    <row r="66" spans="1:42" ht="15.75" x14ac:dyDescent="0.25">
      <c r="A66" s="48"/>
      <c r="B66" s="4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57"/>
    </row>
    <row r="67" spans="1:42" ht="15.75" x14ac:dyDescent="0.25">
      <c r="A67" s="48"/>
      <c r="B67" s="4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57"/>
    </row>
    <row r="68" spans="1:42" ht="15.75" x14ac:dyDescent="0.25">
      <c r="A68" s="48"/>
      <c r="B68" s="4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57"/>
    </row>
    <row r="69" spans="1:42" ht="15.75" x14ac:dyDescent="0.25">
      <c r="A69" s="48"/>
      <c r="B69" s="4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57"/>
    </row>
    <row r="70" spans="1:42" ht="15.75" x14ac:dyDescent="0.25">
      <c r="A70" s="48"/>
      <c r="B70" s="4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57"/>
    </row>
    <row r="71" spans="1:42" ht="15.75" x14ac:dyDescent="0.25">
      <c r="A71" s="48"/>
      <c r="B71" s="4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57"/>
    </row>
    <row r="72" spans="1:42" ht="15.75" x14ac:dyDescent="0.25">
      <c r="A72" s="48"/>
      <c r="B72" s="4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57"/>
    </row>
    <row r="73" spans="1:42" ht="15.75" x14ac:dyDescent="0.25">
      <c r="A73" s="48"/>
      <c r="B73" s="4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57"/>
    </row>
    <row r="74" spans="1:42" ht="15.75" x14ac:dyDescent="0.25">
      <c r="A74" s="48"/>
      <c r="B74" s="4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57"/>
    </row>
    <row r="75" spans="1:42" ht="15.75" x14ac:dyDescent="0.25">
      <c r="A75" s="48"/>
    </row>
    <row r="76" spans="1:42" ht="15.75" x14ac:dyDescent="0.25">
      <c r="A76" s="48"/>
    </row>
    <row r="77" spans="1:42" ht="15.75" x14ac:dyDescent="0.25">
      <c r="A77" s="48"/>
    </row>
    <row r="78" spans="1:42" ht="15.75" x14ac:dyDescent="0.25">
      <c r="A78" s="48"/>
    </row>
    <row r="79" spans="1:42" ht="15.75" x14ac:dyDescent="0.25">
      <c r="A79" s="48"/>
    </row>
    <row r="80" spans="1:42" ht="15.75" x14ac:dyDescent="0.25">
      <c r="A80" s="48"/>
    </row>
    <row r="81" spans="1:1" ht="15.75" x14ac:dyDescent="0.25">
      <c r="A81" s="48"/>
    </row>
    <row r="82" spans="1:1" ht="15.75" x14ac:dyDescent="0.25">
      <c r="A82" s="48"/>
    </row>
    <row r="83" spans="1:1" ht="15.75" x14ac:dyDescent="0.25">
      <c r="A83" s="48"/>
    </row>
    <row r="84" spans="1:1" ht="15.75" x14ac:dyDescent="0.25">
      <c r="A84" s="48"/>
    </row>
    <row r="85" spans="1:1" ht="15.75" x14ac:dyDescent="0.25">
      <c r="A85" s="48"/>
    </row>
    <row r="86" spans="1:1" ht="15.75" x14ac:dyDescent="0.25">
      <c r="A86" s="48"/>
    </row>
    <row r="87" spans="1:1" ht="15.75" x14ac:dyDescent="0.25">
      <c r="A87" s="48"/>
    </row>
    <row r="88" spans="1:1" ht="15.75" x14ac:dyDescent="0.25">
      <c r="A88" s="48"/>
    </row>
    <row r="89" spans="1:1" ht="15.75" x14ac:dyDescent="0.25">
      <c r="A89" s="48"/>
    </row>
    <row r="90" spans="1:1" ht="15.75" x14ac:dyDescent="0.25">
      <c r="A90" s="48"/>
    </row>
    <row r="91" spans="1:1" ht="15.75" x14ac:dyDescent="0.25">
      <c r="A91" s="48"/>
    </row>
    <row r="92" spans="1:1" ht="15.75" x14ac:dyDescent="0.25">
      <c r="A92" s="48"/>
    </row>
    <row r="93" spans="1:1" ht="15.75" x14ac:dyDescent="0.25">
      <c r="A93" s="48"/>
    </row>
    <row r="94" spans="1:1" ht="15.75" x14ac:dyDescent="0.25">
      <c r="A94" s="48"/>
    </row>
    <row r="95" spans="1:1" ht="15.75" x14ac:dyDescent="0.25">
      <c r="A95" s="48"/>
    </row>
    <row r="96" spans="1:1" ht="15.75" x14ac:dyDescent="0.25">
      <c r="A96" s="48"/>
    </row>
    <row r="97" spans="1:1" ht="15.75" x14ac:dyDescent="0.25">
      <c r="A97" s="48"/>
    </row>
    <row r="98" spans="1:1" ht="15.75" x14ac:dyDescent="0.25">
      <c r="A98" s="48"/>
    </row>
    <row r="99" spans="1:1" ht="15.75" x14ac:dyDescent="0.25">
      <c r="A99" s="48"/>
    </row>
    <row r="100" spans="1:1" ht="15.75" x14ac:dyDescent="0.25">
      <c r="A100" s="48"/>
    </row>
    <row r="101" spans="1:1" ht="15.75" x14ac:dyDescent="0.25">
      <c r="A101" s="48"/>
    </row>
    <row r="102" spans="1:1" ht="15.75" x14ac:dyDescent="0.25">
      <c r="A102" s="48"/>
    </row>
    <row r="103" spans="1:1" ht="15.75" x14ac:dyDescent="0.25">
      <c r="A103" s="48"/>
    </row>
    <row r="104" spans="1:1" ht="15.75" x14ac:dyDescent="0.25">
      <c r="A104" s="48"/>
    </row>
    <row r="105" spans="1:1" ht="15.75" x14ac:dyDescent="0.25">
      <c r="A105" s="48"/>
    </row>
    <row r="106" spans="1:1" ht="15.75" x14ac:dyDescent="0.25">
      <c r="A106" s="48"/>
    </row>
    <row r="107" spans="1:1" ht="15.75" x14ac:dyDescent="0.25">
      <c r="A107" s="48"/>
    </row>
    <row r="108" spans="1:1" ht="15.75" x14ac:dyDescent="0.25">
      <c r="A108" s="48"/>
    </row>
    <row r="109" spans="1:1" ht="15.75" x14ac:dyDescent="0.25">
      <c r="A109" s="48"/>
    </row>
    <row r="110" spans="1:1" ht="15.75" x14ac:dyDescent="0.25">
      <c r="A110" s="48"/>
    </row>
    <row r="111" spans="1:1" ht="15.75" x14ac:dyDescent="0.25">
      <c r="A111" s="48"/>
    </row>
    <row r="112" spans="1:1" ht="15.75" x14ac:dyDescent="0.25">
      <c r="A112" s="48"/>
    </row>
    <row r="113" spans="1:1" ht="15.75" x14ac:dyDescent="0.25">
      <c r="A113" s="48"/>
    </row>
    <row r="114" spans="1:1" ht="15.75" x14ac:dyDescent="0.25">
      <c r="A114" s="48"/>
    </row>
    <row r="115" spans="1:1" ht="15.75" x14ac:dyDescent="0.25">
      <c r="A115" s="48"/>
    </row>
    <row r="116" spans="1:1" ht="15.75" x14ac:dyDescent="0.25">
      <c r="A116" s="48"/>
    </row>
    <row r="117" spans="1:1" ht="15.75" x14ac:dyDescent="0.25">
      <c r="A117" s="48"/>
    </row>
    <row r="118" spans="1:1" ht="15.75" x14ac:dyDescent="0.25">
      <c r="A118" s="48"/>
    </row>
    <row r="119" spans="1:1" ht="15.75" x14ac:dyDescent="0.25">
      <c r="A119" s="48"/>
    </row>
    <row r="120" spans="1:1" ht="15.75" x14ac:dyDescent="0.25">
      <c r="A120" s="48"/>
    </row>
    <row r="121" spans="1:1" ht="15.75" x14ac:dyDescent="0.25">
      <c r="A121" s="48"/>
    </row>
    <row r="122" spans="1:1" ht="15.75" x14ac:dyDescent="0.25">
      <c r="A122" s="48"/>
    </row>
    <row r="123" spans="1:1" ht="15.75" x14ac:dyDescent="0.25">
      <c r="A123" s="48"/>
    </row>
    <row r="124" spans="1:1" ht="15.75" x14ac:dyDescent="0.25">
      <c r="A124" s="48"/>
    </row>
    <row r="125" spans="1:1" ht="15.75" x14ac:dyDescent="0.25">
      <c r="A125" s="48"/>
    </row>
    <row r="126" spans="1:1" ht="15.75" x14ac:dyDescent="0.25">
      <c r="A126" s="48"/>
    </row>
    <row r="127" spans="1:1" ht="15.75" x14ac:dyDescent="0.25">
      <c r="A127" s="48"/>
    </row>
    <row r="128" spans="1:1" ht="15.75" x14ac:dyDescent="0.25">
      <c r="A128" s="48"/>
    </row>
    <row r="129" spans="1:1" ht="15.75" x14ac:dyDescent="0.25">
      <c r="A129" s="48"/>
    </row>
    <row r="130" spans="1:1" ht="15.75" x14ac:dyDescent="0.25">
      <c r="A130" s="48"/>
    </row>
    <row r="131" spans="1:1" ht="15.75" x14ac:dyDescent="0.25">
      <c r="A131" s="48"/>
    </row>
    <row r="132" spans="1:1" ht="15.75" x14ac:dyDescent="0.25">
      <c r="A132" s="48"/>
    </row>
    <row r="133" spans="1:1" x14ac:dyDescent="0.25">
      <c r="A133" s="30"/>
    </row>
    <row r="134" spans="1:1" x14ac:dyDescent="0.25">
      <c r="A134" s="30"/>
    </row>
    <row r="135" spans="1:1" x14ac:dyDescent="0.25">
      <c r="A135" s="30"/>
    </row>
    <row r="136" spans="1:1" x14ac:dyDescent="0.25">
      <c r="A136" s="30"/>
    </row>
    <row r="137" spans="1:1" x14ac:dyDescent="0.25">
      <c r="A137" s="30"/>
    </row>
    <row r="138" spans="1:1" x14ac:dyDescent="0.25">
      <c r="A138" s="30"/>
    </row>
    <row r="139" spans="1:1" x14ac:dyDescent="0.25">
      <c r="A139" s="30"/>
    </row>
    <row r="140" spans="1:1" x14ac:dyDescent="0.25">
      <c r="A140" s="30"/>
    </row>
    <row r="141" spans="1:1" x14ac:dyDescent="0.25">
      <c r="A141" s="30"/>
    </row>
    <row r="142" spans="1:1" x14ac:dyDescent="0.25">
      <c r="A142" s="30"/>
    </row>
    <row r="143" spans="1:1" x14ac:dyDescent="0.25">
      <c r="A143" s="30"/>
    </row>
    <row r="144" spans="1:1" x14ac:dyDescent="0.25">
      <c r="A144" s="30"/>
    </row>
    <row r="145" spans="1:1" x14ac:dyDescent="0.25">
      <c r="A145" s="30"/>
    </row>
  </sheetData>
  <mergeCells count="1">
    <mergeCell ref="A1:AP1"/>
  </mergeCells>
  <pageMargins left="0.31496062992125984" right="0.31496062992125984" top="0.35433070866141736" bottom="0.35433070866141736" header="0.19685039370078741" footer="0.11811023622047245"/>
  <pageSetup paperSize="9" scale="6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DE VETERINARIOS DE LA RIOJA</dc:creator>
  <cp:lastModifiedBy>COLEGIO DE VETERINARIOS DE LA RIOJA</cp:lastModifiedBy>
  <cp:lastPrinted>2025-11-14T13:58:50Z</cp:lastPrinted>
  <dcterms:created xsi:type="dcterms:W3CDTF">2025-11-05T13:46:55Z</dcterms:created>
  <dcterms:modified xsi:type="dcterms:W3CDTF">2025-11-14T14:00:06Z</dcterms:modified>
</cp:coreProperties>
</file>